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ия\Desktop\"/>
    </mc:Choice>
  </mc:AlternateContent>
  <bookViews>
    <workbookView xWindow="0" yWindow="0" windowWidth="20490" windowHeight="7755"/>
  </bookViews>
  <sheets>
    <sheet name="Отчет о закупочных ценах" sheetId="1" r:id="rId1"/>
    <sheet name="Лист1" sheetId="2" r:id="rId2"/>
  </sheets>
  <externalReferences>
    <externalReference r:id="rId3"/>
  </externalReferences>
  <calcPr calcId="152511" refMode="R1C1"/>
</workbook>
</file>

<file path=xl/calcChain.xml><?xml version="1.0" encoding="utf-8"?>
<calcChain xmlns="http://schemas.openxmlformats.org/spreadsheetml/2006/main">
  <c r="C3" i="1" l="1"/>
  <c r="C4" i="1"/>
  <c r="C6" i="1"/>
  <c r="C8" i="1"/>
  <c r="C9" i="1"/>
  <c r="C10" i="1"/>
  <c r="C12" i="1"/>
  <c r="C17" i="1"/>
  <c r="C18" i="1"/>
  <c r="C19" i="1"/>
  <c r="C21" i="1"/>
  <c r="C22" i="1"/>
  <c r="C23" i="1"/>
  <c r="C24" i="1"/>
  <c r="C26" i="1"/>
  <c r="C28" i="1"/>
  <c r="C29" i="1"/>
  <c r="C32" i="1"/>
  <c r="C33" i="1"/>
  <c r="C36" i="1"/>
  <c r="C37" i="1"/>
  <c r="C38" i="1"/>
  <c r="C39" i="1"/>
  <c r="C40" i="1"/>
  <c r="C41" i="1"/>
  <c r="C44" i="1"/>
  <c r="C47" i="1"/>
  <c r="C48" i="1"/>
  <c r="C49" i="1"/>
  <c r="C51" i="1"/>
  <c r="C52" i="1"/>
  <c r="C53" i="1"/>
  <c r="C54" i="1"/>
  <c r="C56" i="1"/>
  <c r="C57" i="1"/>
  <c r="C59" i="1"/>
  <c r="C61" i="1"/>
  <c r="C62" i="1"/>
  <c r="C63" i="1"/>
  <c r="C65" i="1"/>
  <c r="C66" i="1"/>
  <c r="C67" i="1"/>
  <c r="C68" i="1"/>
  <c r="C69" i="1"/>
  <c r="C70" i="1"/>
  <c r="C72" i="1"/>
  <c r="C74" i="1"/>
  <c r="C75" i="1"/>
  <c r="C76" i="1"/>
  <c r="C79" i="1"/>
  <c r="C80" i="1"/>
  <c r="C81" i="1"/>
  <c r="C82" i="1"/>
  <c r="C83" i="1"/>
  <c r="C84" i="1"/>
  <c r="C85" i="1"/>
  <c r="C87" i="1"/>
  <c r="C88" i="1"/>
  <c r="C89" i="1"/>
  <c r="C90" i="1"/>
  <c r="C91" i="1"/>
  <c r="C92" i="1"/>
  <c r="C93" i="1"/>
  <c r="C94" i="1"/>
  <c r="C96" i="1"/>
  <c r="C97" i="1"/>
  <c r="C98" i="1"/>
  <c r="C99" i="1"/>
  <c r="C100" i="1"/>
  <c r="C101" i="1"/>
  <c r="C102" i="1"/>
  <c r="C103" i="1"/>
  <c r="C109" i="1"/>
  <c r="C112" i="1"/>
  <c r="C115" i="1"/>
  <c r="C116" i="1"/>
  <c r="C121" i="1"/>
  <c r="C125" i="1"/>
  <c r="C127" i="1"/>
  <c r="C129" i="1"/>
  <c r="C130" i="1"/>
  <c r="C134" i="1"/>
  <c r="C136" i="1"/>
  <c r="C137" i="1"/>
  <c r="C138" i="1"/>
  <c r="C139" i="1"/>
  <c r="C141" i="1"/>
  <c r="C142" i="1"/>
  <c r="C143" i="1"/>
  <c r="C146" i="1"/>
  <c r="C147" i="1"/>
  <c r="C148" i="1"/>
  <c r="C150" i="1"/>
  <c r="C152" i="1"/>
  <c r="C153" i="1"/>
  <c r="C2" i="1"/>
  <c r="D6" i="1"/>
  <c r="D8" i="1"/>
  <c r="D9" i="1"/>
  <c r="D10" i="1"/>
  <c r="D11" i="1"/>
  <c r="D12" i="1"/>
  <c r="D17" i="1"/>
  <c r="D18" i="1"/>
  <c r="D19" i="1"/>
  <c r="D20" i="1"/>
  <c r="D21" i="1"/>
  <c r="D22" i="1"/>
  <c r="D23" i="1"/>
  <c r="D24" i="1"/>
  <c r="D25" i="1"/>
  <c r="D26" i="1"/>
  <c r="D28" i="1"/>
  <c r="D29" i="1"/>
  <c r="D32" i="1"/>
  <c r="D33" i="1"/>
  <c r="D35" i="1"/>
  <c r="D36" i="1"/>
  <c r="D37" i="1"/>
  <c r="D39" i="1"/>
  <c r="D40" i="1"/>
  <c r="D41" i="1"/>
  <c r="D45" i="1"/>
  <c r="D47" i="1"/>
  <c r="D48" i="1"/>
  <c r="D49" i="1"/>
  <c r="D52" i="1"/>
  <c r="D53" i="1"/>
  <c r="D54" i="1"/>
  <c r="D55" i="1"/>
  <c r="D56" i="1"/>
  <c r="D57" i="1"/>
  <c r="D59" i="1"/>
  <c r="D60" i="1"/>
  <c r="D62" i="1"/>
  <c r="D63" i="1"/>
  <c r="D64" i="1"/>
  <c r="D69" i="1"/>
  <c r="D70" i="1"/>
  <c r="D71" i="1"/>
  <c r="D72" i="1"/>
  <c r="D76" i="1"/>
  <c r="D78" i="1"/>
  <c r="D79" i="1"/>
  <c r="D80" i="1"/>
  <c r="D81" i="1"/>
  <c r="D83" i="1"/>
  <c r="D86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3" i="1"/>
  <c r="D105" i="1"/>
  <c r="D106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6" i="1"/>
  <c r="D128" i="1"/>
  <c r="D129" i="1"/>
  <c r="D130" i="1"/>
  <c r="D132" i="1"/>
  <c r="D133" i="1"/>
  <c r="D135" i="1"/>
  <c r="D139" i="1"/>
  <c r="D140" i="1"/>
  <c r="D142" i="1"/>
  <c r="D143" i="1"/>
  <c r="D144" i="1"/>
  <c r="D145" i="1"/>
  <c r="D146" i="1"/>
  <c r="D147" i="1"/>
  <c r="D149" i="1"/>
  <c r="D155" i="1"/>
  <c r="D156" i="1"/>
  <c r="D157" i="1"/>
  <c r="D158" i="1"/>
  <c r="D159" i="1"/>
  <c r="D160" i="1"/>
  <c r="D161" i="1"/>
  <c r="D3" i="1"/>
  <c r="D4" i="1"/>
  <c r="D2" i="1"/>
</calcChain>
</file>

<file path=xl/sharedStrings.xml><?xml version="1.0" encoding="utf-8"?>
<sst xmlns="http://schemas.openxmlformats.org/spreadsheetml/2006/main" count="654" uniqueCount="511">
  <si>
    <t>Артикул</t>
  </si>
  <si>
    <t>Товар</t>
  </si>
  <si>
    <t>Группа</t>
  </si>
  <si>
    <t>Количество</t>
  </si>
  <si>
    <t>00052</t>
  </si>
  <si>
    <t>Апельсины свежие</t>
  </si>
  <si>
    <t>00059</t>
  </si>
  <si>
    <t>Арбуз свежий</t>
  </si>
  <si>
    <t>00981</t>
  </si>
  <si>
    <t>Базилик свежий</t>
  </si>
  <si>
    <t>00329</t>
  </si>
  <si>
    <t>Базилик сушеный</t>
  </si>
  <si>
    <t>09334</t>
  </si>
  <si>
    <t>Банановое молоко</t>
  </si>
  <si>
    <t>08693</t>
  </si>
  <si>
    <t>Бананы (кг)</t>
  </si>
  <si>
    <t>00060</t>
  </si>
  <si>
    <t>Бекон</t>
  </si>
  <si>
    <t>00104</t>
  </si>
  <si>
    <t>Булочка для панини</t>
  </si>
  <si>
    <t>00062</t>
  </si>
  <si>
    <t>Ванильный сахар</t>
  </si>
  <si>
    <t>05505</t>
  </si>
  <si>
    <t>Ветчина (для цеха)</t>
  </si>
  <si>
    <t>03618</t>
  </si>
  <si>
    <t>Вишня с/м</t>
  </si>
  <si>
    <t>00064</t>
  </si>
  <si>
    <t>Вода газированная</t>
  </si>
  <si>
    <t>05085</t>
  </si>
  <si>
    <t>Гель горячего нанесения</t>
  </si>
  <si>
    <t>04087</t>
  </si>
  <si>
    <t>Глюкоза</t>
  </si>
  <si>
    <t>01955</t>
  </si>
  <si>
    <t>Говядина Чак мороженная</t>
  </si>
  <si>
    <t>06520</t>
  </si>
  <si>
    <t>Говяжий жир</t>
  </si>
  <si>
    <t>00067</t>
  </si>
  <si>
    <t>Горчица</t>
  </si>
  <si>
    <t>03797</t>
  </si>
  <si>
    <t>Горчица зерновая</t>
  </si>
  <si>
    <t>00070</t>
  </si>
  <si>
    <t>Дрожжи</t>
  </si>
  <si>
    <t>04107</t>
  </si>
  <si>
    <t>Желатин порошковый</t>
  </si>
  <si>
    <t>01212</t>
  </si>
  <si>
    <t>Жидкий дым</t>
  </si>
  <si>
    <t>05201</t>
  </si>
  <si>
    <t>Имбирь маринованный</t>
  </si>
  <si>
    <t>00074</t>
  </si>
  <si>
    <t>Какао порошок</t>
  </si>
  <si>
    <t>00051</t>
  </si>
  <si>
    <t>Каперсы</t>
  </si>
  <si>
    <t>04333</t>
  </si>
  <si>
    <t>Капли шоколадные термостабильные</t>
  </si>
  <si>
    <t>00075</t>
  </si>
  <si>
    <t>Капуста красная</t>
  </si>
  <si>
    <t>00837</t>
  </si>
  <si>
    <t>Картофель свежий</t>
  </si>
  <si>
    <t>00077</t>
  </si>
  <si>
    <t>Кетчуп</t>
  </si>
  <si>
    <t>00079</t>
  </si>
  <si>
    <t>00080</t>
  </si>
  <si>
    <t>Кокосовая стружка</t>
  </si>
  <si>
    <t>00053</t>
  </si>
  <si>
    <t>Кокосовое молоко</t>
  </si>
  <si>
    <t>03918</t>
  </si>
  <si>
    <t xml:space="preserve">Кокосовое молоко для напитков </t>
  </si>
  <si>
    <t>02289</t>
  </si>
  <si>
    <t>Колбаски гриль</t>
  </si>
  <si>
    <t>07916</t>
  </si>
  <si>
    <t>Концентрат Лайм</t>
  </si>
  <si>
    <t>00082</t>
  </si>
  <si>
    <t>Корень имбиря свежий</t>
  </si>
  <si>
    <t>00083</t>
  </si>
  <si>
    <t>Корица молотая</t>
  </si>
  <si>
    <t>00084</t>
  </si>
  <si>
    <t>Корица палочками</t>
  </si>
  <si>
    <t>01417</t>
  </si>
  <si>
    <t>Корнишоны</t>
  </si>
  <si>
    <t>00086</t>
  </si>
  <si>
    <t>Кофе в зернах</t>
  </si>
  <si>
    <t>05160</t>
  </si>
  <si>
    <t>Крахмал картофельный</t>
  </si>
  <si>
    <t>00978</t>
  </si>
  <si>
    <t>Крахмал кукурузный</t>
  </si>
  <si>
    <t>00087</t>
  </si>
  <si>
    <t>Креветка мороженая</t>
  </si>
  <si>
    <t>05288</t>
  </si>
  <si>
    <t>Крупа геркулес</t>
  </si>
  <si>
    <t>00702</t>
  </si>
  <si>
    <t>Кунжут обжаренный</t>
  </si>
  <si>
    <t>00088</t>
  </si>
  <si>
    <t>Куриное филе мороженое</t>
  </si>
  <si>
    <t>06914</t>
  </si>
  <si>
    <t xml:space="preserve">Куриный суповой набор </t>
  </si>
  <si>
    <t>00090</t>
  </si>
  <si>
    <t>Лайм Свежий</t>
  </si>
  <si>
    <t>00091</t>
  </si>
  <si>
    <t>Лед</t>
  </si>
  <si>
    <t>00092</t>
  </si>
  <si>
    <t>Лепешка д/кесадильи</t>
  </si>
  <si>
    <t>00093</t>
  </si>
  <si>
    <t>Лимон свежий</t>
  </si>
  <si>
    <t>02992</t>
  </si>
  <si>
    <t>Лимонный сок (концентрат)</t>
  </si>
  <si>
    <t>00957</t>
  </si>
  <si>
    <t>Лист салата Айсберг</t>
  </si>
  <si>
    <t>00185</t>
  </si>
  <si>
    <t>Лук репчатый</t>
  </si>
  <si>
    <t>00004</t>
  </si>
  <si>
    <t>Майонез</t>
  </si>
  <si>
    <t>00710</t>
  </si>
  <si>
    <t>Малина с/м</t>
  </si>
  <si>
    <t>08977</t>
  </si>
  <si>
    <t>Манго с/м</t>
  </si>
  <si>
    <t>00589</t>
  </si>
  <si>
    <t>Маршмелоу</t>
  </si>
  <si>
    <t>01017</t>
  </si>
  <si>
    <t>Масло кунжутное</t>
  </si>
  <si>
    <t>00097</t>
  </si>
  <si>
    <t>Масло растительное</t>
  </si>
  <si>
    <t>00733</t>
  </si>
  <si>
    <t>Масло сливочное</t>
  </si>
  <si>
    <t>05221</t>
  </si>
  <si>
    <t>Масло сливочное для слоения (спред)</t>
  </si>
  <si>
    <t>00055</t>
  </si>
  <si>
    <t>Мед</t>
  </si>
  <si>
    <t>05479</t>
  </si>
  <si>
    <t>Мед гречишный</t>
  </si>
  <si>
    <t>01506</t>
  </si>
  <si>
    <t>Миндальное молоко</t>
  </si>
  <si>
    <t>04051</t>
  </si>
  <si>
    <t>Миндальные лепестки</t>
  </si>
  <si>
    <t>00098</t>
  </si>
  <si>
    <t>Молоко</t>
  </si>
  <si>
    <t>00099</t>
  </si>
  <si>
    <t>Морковь свежая</t>
  </si>
  <si>
    <t>00100</t>
  </si>
  <si>
    <t>Мороженое</t>
  </si>
  <si>
    <t>00101</t>
  </si>
  <si>
    <t>Мука</t>
  </si>
  <si>
    <t>04928</t>
  </si>
  <si>
    <t>Мука "Супер мука"</t>
  </si>
  <si>
    <t>04012</t>
  </si>
  <si>
    <t>Мука миндальная</t>
  </si>
  <si>
    <t>04015</t>
  </si>
  <si>
    <t>Мука ржаная</t>
  </si>
  <si>
    <t>00711</t>
  </si>
  <si>
    <t>Облепиха с/м</t>
  </si>
  <si>
    <t>00843</t>
  </si>
  <si>
    <t>Огурцы свежие</t>
  </si>
  <si>
    <t>05306</t>
  </si>
  <si>
    <t>Орех Арахис (лепестки)</t>
  </si>
  <si>
    <t>03662</t>
  </si>
  <si>
    <t>Орех Миндаль</t>
  </si>
  <si>
    <t>04988</t>
  </si>
  <si>
    <t>Орех Пекан</t>
  </si>
  <si>
    <t>05079</t>
  </si>
  <si>
    <t>Орех Фисташка</t>
  </si>
  <si>
    <t>03734</t>
  </si>
  <si>
    <t>Орех Фундук</t>
  </si>
  <si>
    <t>01213</t>
  </si>
  <si>
    <t>Паприка</t>
  </si>
  <si>
    <t>03771</t>
  </si>
  <si>
    <t>Перец болгарский красный д/цеха</t>
  </si>
  <si>
    <t>00106</t>
  </si>
  <si>
    <t>Перец черный молотый</t>
  </si>
  <si>
    <t>00107</t>
  </si>
  <si>
    <t>Перец чили острый стручковый</t>
  </si>
  <si>
    <t>01083</t>
  </si>
  <si>
    <t>Петрушка свежая</t>
  </si>
  <si>
    <t>00108</t>
  </si>
  <si>
    <t>Печенье OREO</t>
  </si>
  <si>
    <t>00292</t>
  </si>
  <si>
    <t>Плоды шиповника</t>
  </si>
  <si>
    <t>02352</t>
  </si>
  <si>
    <t>Помидоры свежие</t>
  </si>
  <si>
    <t>00010</t>
  </si>
  <si>
    <t>Помидоры Черри</t>
  </si>
  <si>
    <t>05352</t>
  </si>
  <si>
    <t>Приправа "Дашида"</t>
  </si>
  <si>
    <t>05146</t>
  </si>
  <si>
    <t>Приправа Грибная</t>
  </si>
  <si>
    <t>04086</t>
  </si>
  <si>
    <t>Пюре манго</t>
  </si>
  <si>
    <t>04084</t>
  </si>
  <si>
    <t xml:space="preserve">Пюре маракуйя </t>
  </si>
  <si>
    <t>03322</t>
  </si>
  <si>
    <t xml:space="preserve">Разрыхлитель для теста </t>
  </si>
  <si>
    <t>01982</t>
  </si>
  <si>
    <t>Рисовая крупа</t>
  </si>
  <si>
    <t>01019</t>
  </si>
  <si>
    <t>Розмарин свежий</t>
  </si>
  <si>
    <t>00111</t>
  </si>
  <si>
    <t>Сахар песок</t>
  </si>
  <si>
    <t>04013</t>
  </si>
  <si>
    <t>Сахар песок коричневый</t>
  </si>
  <si>
    <t>00591</t>
  </si>
  <si>
    <t>Сахарная пудра</t>
  </si>
  <si>
    <t>08085</t>
  </si>
  <si>
    <t>Свиной окорок сыровяленый</t>
  </si>
  <si>
    <t>01453</t>
  </si>
  <si>
    <t>Сгущеное молоко</t>
  </si>
  <si>
    <t>00057</t>
  </si>
  <si>
    <t>Семена Чиа</t>
  </si>
  <si>
    <t>00417</t>
  </si>
  <si>
    <t>Сироп Амаретто</t>
  </si>
  <si>
    <t>00411</t>
  </si>
  <si>
    <t>Сироп Банан</t>
  </si>
  <si>
    <t>00413</t>
  </si>
  <si>
    <t>Сироп Ваниль</t>
  </si>
  <si>
    <t>03669</t>
  </si>
  <si>
    <t xml:space="preserve">Сироп Вишня </t>
  </si>
  <si>
    <t>00406</t>
  </si>
  <si>
    <t>Сироп Ежевика</t>
  </si>
  <si>
    <t>00425</t>
  </si>
  <si>
    <t>Сироп Имбирный пряник</t>
  </si>
  <si>
    <t>00139</t>
  </si>
  <si>
    <t>Сироп Карамель</t>
  </si>
  <si>
    <t>00140</t>
  </si>
  <si>
    <t>Сироп Кокос</t>
  </si>
  <si>
    <t>02464</t>
  </si>
  <si>
    <t xml:space="preserve">Сироп Малина </t>
  </si>
  <si>
    <t>00404</t>
  </si>
  <si>
    <t>Сироп Орех</t>
  </si>
  <si>
    <t>00505</t>
  </si>
  <si>
    <t>Сироп Поп корн</t>
  </si>
  <si>
    <t>08635</t>
  </si>
  <si>
    <t>Сироп сахарный (с цеха)</t>
  </si>
  <si>
    <t>00402</t>
  </si>
  <si>
    <t>Сироп Соленая карамель</t>
  </si>
  <si>
    <t>00431</t>
  </si>
  <si>
    <t>Сироп Тирамису</t>
  </si>
  <si>
    <t>00400</t>
  </si>
  <si>
    <t>Сироп Шоколадное печенье</t>
  </si>
  <si>
    <t>01747</t>
  </si>
  <si>
    <t>Сливки 10%</t>
  </si>
  <si>
    <t>07089</t>
  </si>
  <si>
    <t>Сливки 22% Мастер Гурме Шеф</t>
  </si>
  <si>
    <t>07088</t>
  </si>
  <si>
    <t>Сливки 22% Свежее Завтра</t>
  </si>
  <si>
    <t>02068</t>
  </si>
  <si>
    <t>Сливки 33%</t>
  </si>
  <si>
    <t>04356</t>
  </si>
  <si>
    <t>Сметана 15%</t>
  </si>
  <si>
    <t>00115</t>
  </si>
  <si>
    <t>Соевый соус</t>
  </si>
  <si>
    <t>02903</t>
  </si>
  <si>
    <t>Сок апельсиновый</t>
  </si>
  <si>
    <t>04010</t>
  </si>
  <si>
    <t>Сок вишневый</t>
  </si>
  <si>
    <t>00068</t>
  </si>
  <si>
    <t>Сок гранатовый</t>
  </si>
  <si>
    <t>00116</t>
  </si>
  <si>
    <t>Сок томатный</t>
  </si>
  <si>
    <t>00728</t>
  </si>
  <si>
    <t>Сок шиповника</t>
  </si>
  <si>
    <t>00117</t>
  </si>
  <si>
    <t>Соль</t>
  </si>
  <si>
    <t>03327</t>
  </si>
  <si>
    <t>Соль-стик</t>
  </si>
  <si>
    <t>07899</t>
  </si>
  <si>
    <t>Соус горчичный (медовая горчица)</t>
  </si>
  <si>
    <t>00121</t>
  </si>
  <si>
    <t>Соус Терияки</t>
  </si>
  <si>
    <t>00122</t>
  </si>
  <si>
    <t>Соус чили/острый</t>
  </si>
  <si>
    <t>05236</t>
  </si>
  <si>
    <t>Соус чили/сладкий</t>
  </si>
  <si>
    <t>00007</t>
  </si>
  <si>
    <t>Сыр Моцарелла</t>
  </si>
  <si>
    <t>00127</t>
  </si>
  <si>
    <t>Сыр Пармезан</t>
  </si>
  <si>
    <t>00125</t>
  </si>
  <si>
    <t>Сыр пластинками бутербродный</t>
  </si>
  <si>
    <t>02493</t>
  </si>
  <si>
    <t>Творог</t>
  </si>
  <si>
    <t>04367</t>
  </si>
  <si>
    <t xml:space="preserve">Тесто слоеное без дрожжевое МОРОЗКО </t>
  </si>
  <si>
    <t>02109</t>
  </si>
  <si>
    <t>Тортилья пшеничная белая д/завертона</t>
  </si>
  <si>
    <t>00072</t>
  </si>
  <si>
    <t>Укроп свежий</t>
  </si>
  <si>
    <t>00109</t>
  </si>
  <si>
    <t>Уксус рисовый</t>
  </si>
  <si>
    <t>05178</t>
  </si>
  <si>
    <t>Форель с/м</t>
  </si>
  <si>
    <t>03956</t>
  </si>
  <si>
    <t>Хлеб для сендвича</t>
  </si>
  <si>
    <t>00136</t>
  </si>
  <si>
    <t>Чай в ф/пакетах зеленый Молочный улун</t>
  </si>
  <si>
    <t>00135</t>
  </si>
  <si>
    <t>Чай в ф/пакетах зеленый Сенча</t>
  </si>
  <si>
    <t>00137</t>
  </si>
  <si>
    <t>Чай в ф/пакетах травяной Малина и мята</t>
  </si>
  <si>
    <t>00138</t>
  </si>
  <si>
    <t>Чай в ф/пакетах фруктовый Наглый фрукт</t>
  </si>
  <si>
    <t>00134</t>
  </si>
  <si>
    <t>Чай в ф/пакетах черный Кения</t>
  </si>
  <si>
    <t>00133</t>
  </si>
  <si>
    <t>Чай в ф/пакетах черный Эрл Грей</t>
  </si>
  <si>
    <t>00959</t>
  </si>
  <si>
    <t>Чай листовой зеленый Молочный Улун</t>
  </si>
  <si>
    <t>00146</t>
  </si>
  <si>
    <t>Чеснок свежий</t>
  </si>
  <si>
    <t>06050</t>
  </si>
  <si>
    <t>Чеснок сушеный (гранулы)</t>
  </si>
  <si>
    <t>02061</t>
  </si>
  <si>
    <t>Шампиньоны мороженые</t>
  </si>
  <si>
    <t>00331</t>
  </si>
  <si>
    <t>Шампиньоны свежие</t>
  </si>
  <si>
    <t>04041</t>
  </si>
  <si>
    <t>Шоколад белый</t>
  </si>
  <si>
    <t>04049</t>
  </si>
  <si>
    <t>Шоколад молочный</t>
  </si>
  <si>
    <t>04158</t>
  </si>
  <si>
    <t>Шоколад темный 54%</t>
  </si>
  <si>
    <t>04017</t>
  </si>
  <si>
    <t>Шоколад темный 70/72%</t>
  </si>
  <si>
    <t>07422</t>
  </si>
  <si>
    <t>Яйцо куриное (для цеха)</t>
  </si>
  <si>
    <t>01979</t>
  </si>
  <si>
    <t>Яйцо перепелиное</t>
  </si>
  <si>
    <t>04841</t>
  </si>
  <si>
    <t>Бумага пергамент (для конфет)</t>
  </si>
  <si>
    <t>Упаковка</t>
  </si>
  <si>
    <t>04355</t>
  </si>
  <si>
    <t>Бутылка с крышкой 0,3л (для детокса)</t>
  </si>
  <si>
    <t>03963</t>
  </si>
  <si>
    <t>Бутылка с крышкой 0,5 л для морса КМ</t>
  </si>
  <si>
    <t>06796</t>
  </si>
  <si>
    <t>Бутылка с крышкой 0,5л c узким горлом</t>
  </si>
  <si>
    <t>02245</t>
  </si>
  <si>
    <t>Бутылка с крышкой 1л</t>
  </si>
  <si>
    <t>01204</t>
  </si>
  <si>
    <t>Вакуумный пакет 16/25</t>
  </si>
  <si>
    <t>01205</t>
  </si>
  <si>
    <t>Вакуумный пакет 20/30</t>
  </si>
  <si>
    <t>00033</t>
  </si>
  <si>
    <t>Вилка белая одноразовая</t>
  </si>
  <si>
    <t>04357</t>
  </si>
  <si>
    <t>Вкладыш</t>
  </si>
  <si>
    <t>00388</t>
  </si>
  <si>
    <t>Держатель/2</t>
  </si>
  <si>
    <t>00390</t>
  </si>
  <si>
    <t>Держатель/4</t>
  </si>
  <si>
    <t>01047</t>
  </si>
  <si>
    <t>Зип пакет (пакет с молнией)</t>
  </si>
  <si>
    <t>00022</t>
  </si>
  <si>
    <t>Зубочистки в инд.упаковке</t>
  </si>
  <si>
    <t>00874</t>
  </si>
  <si>
    <t>Контейнер д/мороженого</t>
  </si>
  <si>
    <t>02279</t>
  </si>
  <si>
    <t>Контейнер д/салата ГГ</t>
  </si>
  <si>
    <t>00248</t>
  </si>
  <si>
    <t>Контейнер д/сухариков</t>
  </si>
  <si>
    <t>00243</t>
  </si>
  <si>
    <t>Контейнер для салата брендированный СМ</t>
  </si>
  <si>
    <t>00940</t>
  </si>
  <si>
    <t>Контейнер/ ЭКО-лоток 600</t>
  </si>
  <si>
    <t>04828</t>
  </si>
  <si>
    <t>Контейнер/ ЭКО-лоток 900</t>
  </si>
  <si>
    <t>08111</t>
  </si>
  <si>
    <t>Коробка д/бриошь</t>
  </si>
  <si>
    <t>00659</t>
  </si>
  <si>
    <t>Коробка д/вока</t>
  </si>
  <si>
    <t>00327</t>
  </si>
  <si>
    <t>Коробка д/пиццы</t>
  </si>
  <si>
    <t>02980</t>
  </si>
  <si>
    <t>Коробка для кесадильи</t>
  </si>
  <si>
    <t>02728</t>
  </si>
  <si>
    <t>Крафт пакет с ручкой</t>
  </si>
  <si>
    <t>00253</t>
  </si>
  <si>
    <t>Крышка к стакану 0,15л/6,5oz</t>
  </si>
  <si>
    <t>00014</t>
  </si>
  <si>
    <t>Крышка к стакану 10/12/16 oz белая</t>
  </si>
  <si>
    <t>00028</t>
  </si>
  <si>
    <t>Крышка к стакану 85 мм купольная/ 10 oz</t>
  </si>
  <si>
    <t>00029</t>
  </si>
  <si>
    <t>Крышка к стакану 90 мм купольная / 12 oz</t>
  </si>
  <si>
    <t>00030</t>
  </si>
  <si>
    <t>Крышка к стакану 98 мм купольная / 16 oz</t>
  </si>
  <si>
    <t>05384</t>
  </si>
  <si>
    <t>Крышка к стакану белая (для блюд)</t>
  </si>
  <si>
    <t>07508</t>
  </si>
  <si>
    <t>Крышка к супнице 0,5л (Алеутский)</t>
  </si>
  <si>
    <t>00034</t>
  </si>
  <si>
    <t>Ложка белая одноразовая</t>
  </si>
  <si>
    <t>03967</t>
  </si>
  <si>
    <t>Наклейка д/цеха на морс "Малина"</t>
  </si>
  <si>
    <t>03968</t>
  </si>
  <si>
    <t>Наклейка д/цеха на морс "Облепиха"</t>
  </si>
  <si>
    <t>07764</t>
  </si>
  <si>
    <t>Наклейка на десерт Красный бархат</t>
  </si>
  <si>
    <t>05961</t>
  </si>
  <si>
    <t>Наклейка на десерт Наполеон</t>
  </si>
  <si>
    <t>05133</t>
  </si>
  <si>
    <t>Наклейка на десерт Черный лес</t>
  </si>
  <si>
    <t>02944</t>
  </si>
  <si>
    <t>Наклейка на комплимент</t>
  </si>
  <si>
    <t>00876</t>
  </si>
  <si>
    <t>Нож белый одноразовый</t>
  </si>
  <si>
    <t>00002</t>
  </si>
  <si>
    <t>Пакет бумажный (жиростойкий) большой с логотипом</t>
  </si>
  <si>
    <t>00011</t>
  </si>
  <si>
    <t>Пакет бумажный (жиростойкий) средний с логотипом</t>
  </si>
  <si>
    <t>09468</t>
  </si>
  <si>
    <t>Пакет бумажный для круассана с логотипом</t>
  </si>
  <si>
    <t>00012</t>
  </si>
  <si>
    <t>Пакет бумажный маленький  с логотипом</t>
  </si>
  <si>
    <t>02330</t>
  </si>
  <si>
    <t>Пакет бумажный маленький (без логотипа)</t>
  </si>
  <si>
    <t>02945</t>
  </si>
  <si>
    <t>Пакет для американера</t>
  </si>
  <si>
    <t>04808</t>
  </si>
  <si>
    <t>Пакет с клеевой полосой</t>
  </si>
  <si>
    <t>00221</t>
  </si>
  <si>
    <t>Пергамент брендированный СМ</t>
  </si>
  <si>
    <t>04603</t>
  </si>
  <si>
    <t>Подложка для десерта (сольерка)</t>
  </si>
  <si>
    <t>00019</t>
  </si>
  <si>
    <t>Салфетка влажная в инд.упаковке с логотипом</t>
  </si>
  <si>
    <t>00021</t>
  </si>
  <si>
    <t>Салфетки белые</t>
  </si>
  <si>
    <t>04500</t>
  </si>
  <si>
    <t>Салфетки черные</t>
  </si>
  <si>
    <t>00581</t>
  </si>
  <si>
    <t>Соусник с крышкой</t>
  </si>
  <si>
    <t>02422</t>
  </si>
  <si>
    <t>Стакан 8 oz купольный</t>
  </si>
  <si>
    <t>00018</t>
  </si>
  <si>
    <t>Стакан бумажный белый 0,150 л/6,5 oz</t>
  </si>
  <si>
    <t>00017</t>
  </si>
  <si>
    <t>Стакан бумажный белый 0,250 л/10 oz</t>
  </si>
  <si>
    <t>00015</t>
  </si>
  <si>
    <t>Стакан бумажный белый 0,300 л/12 oz</t>
  </si>
  <si>
    <t>00016</t>
  </si>
  <si>
    <t>Стакан бумажный белый 0,400 л/16 oz</t>
  </si>
  <si>
    <t>00026</t>
  </si>
  <si>
    <t>Стакан купольный 0,300 л /12 oz</t>
  </si>
  <si>
    <t>00027</t>
  </si>
  <si>
    <t>Стакан купольный 0,400 л /16 oz</t>
  </si>
  <si>
    <t>00025</t>
  </si>
  <si>
    <t>Стакан купольный 10 oz</t>
  </si>
  <si>
    <t>00231</t>
  </si>
  <si>
    <t>Стикер брендированный СМ</t>
  </si>
  <si>
    <t>07507</t>
  </si>
  <si>
    <t>Супница 0,5л (Алеутский)</t>
  </si>
  <si>
    <t>04268</t>
  </si>
  <si>
    <t>Тара для Cold Brew 0,25л</t>
  </si>
  <si>
    <t>00226</t>
  </si>
  <si>
    <t>Тарелка одноразовая</t>
  </si>
  <si>
    <t>00265</t>
  </si>
  <si>
    <t>Трубочка д/напитков красная</t>
  </si>
  <si>
    <t>04421</t>
  </si>
  <si>
    <t>Трубочка д/напитков ЭКО</t>
  </si>
  <si>
    <t>00304</t>
  </si>
  <si>
    <t>Трубочка д/шейков</t>
  </si>
  <si>
    <t>00258</t>
  </si>
  <si>
    <t>Трубочка для горячих напитков</t>
  </si>
  <si>
    <t>04477</t>
  </si>
  <si>
    <t>Уголок для круассана</t>
  </si>
  <si>
    <t>07505</t>
  </si>
  <si>
    <t>Упаковка для десертов дно (Алеутский)</t>
  </si>
  <si>
    <t>07506</t>
  </si>
  <si>
    <t>Упаковка для десертов купольная</t>
  </si>
  <si>
    <t>08279</t>
  </si>
  <si>
    <t>Упаковка для обеда персонала</t>
  </si>
  <si>
    <t>00196</t>
  </si>
  <si>
    <t>Фильтр пакет</t>
  </si>
  <si>
    <t>04929</t>
  </si>
  <si>
    <t>Форма для маффинов Тюльпан</t>
  </si>
  <si>
    <t>01043</t>
  </si>
  <si>
    <t>Холдер с логотипом ГГ</t>
  </si>
  <si>
    <t>00020</t>
  </si>
  <si>
    <t>Холдер с логотипом СМ</t>
  </si>
  <si>
    <t>05383</t>
  </si>
  <si>
    <t>Холдер с логотипом СМ для блюд</t>
  </si>
  <si>
    <t>09222</t>
  </si>
  <si>
    <t>Ящик картонный №57</t>
  </si>
  <si>
    <t>Клубника з/м</t>
  </si>
  <si>
    <t>Живые</t>
  </si>
  <si>
    <t>Ед. измерения</t>
  </si>
  <si>
    <t>шт</t>
  </si>
  <si>
    <t>кг</t>
  </si>
  <si>
    <t>л</t>
  </si>
  <si>
    <t>Насыщенный желтый цвет, плотная консистенция</t>
  </si>
  <si>
    <t>Объемы</t>
  </si>
  <si>
    <t>1 категория, по всей площади скорлупа целая (без сколов и трещин), без посторонних запахов</t>
  </si>
  <si>
    <t>Упаковка целая, при вскрытии индивидуальной порции печенье</t>
  </si>
  <si>
    <t>Мороженое белого цвета с мягким сливочным вкусом, в меру срадкое не приторное.</t>
  </si>
  <si>
    <t>Сыр натуральный полутвердый моцарелла для пиццы. С массовой долей жира 40% (в батонах).</t>
  </si>
  <si>
    <t>Жёлтый, размер от 130-140 грамм. Длиной не менее 17 сантиметров</t>
  </si>
  <si>
    <t>Вода газированная без вкусовых добавок.</t>
  </si>
  <si>
    <t>Сыр натуральный твердый. С массовой долей жира от 30% (тертый или кусковой)</t>
  </si>
  <si>
    <t>Упаковка целая,тетрапак, при вскрытии однородная жидкость светло-бежевого цвета, по вкусу и запаху напоминаю</t>
  </si>
  <si>
    <t>Нектар оранжевого цвета, с сахаром, с ароматом цитрусовых, минимальная объёмная доля сока не менее 50%</t>
  </si>
  <si>
    <t>Сливки животные 10% жирности</t>
  </si>
  <si>
    <t>Кисло-сладкий соус желтого цвета с вкраплениями, густой, тягучий.</t>
  </si>
  <si>
    <t>Цельные, плотная текстура, вкус умеренно кисло-сладкий.</t>
  </si>
  <si>
    <t>Упаковка -пластиковая бутылка, вкус кислый, концентрированный, жидкость светло-зеленого оттенк</t>
  </si>
  <si>
    <t>Сладкий, умеренно острый, тягучий соус с вкраплениями входящих ингредиентов, оранжевого цвета</t>
  </si>
  <si>
    <t>Густая, тягучая молочная консистенция, с сладким вкусом и сливочным ароматом</t>
  </si>
  <si>
    <t>Колбаски копченые из свинины и курицы</t>
  </si>
  <si>
    <t>Овсяные хлопья быстрого приготовления, цельные, не измельченный хлопья, без посторонних привкусов, запах не кислый и не горький</t>
  </si>
  <si>
    <t>Тонко нарезанный имбирь , розового цвета, на вкус кисло сладкий со свойственным вкусом .</t>
  </si>
  <si>
    <t>Сушёный базилик меркой фракции светло зеленого цвета. Вкус и запах свойственный данному продукту.</t>
  </si>
  <si>
    <t>Семя кунжута, светло кремового цвета, без посторонних запахов</t>
  </si>
  <si>
    <t>Крупнозернистй, светлый с кремовым оттенком</t>
  </si>
  <si>
    <t>Приправа с ароматом говяжьего бульона</t>
  </si>
  <si>
    <t xml:space="preserve">Свежий овощ плотной текстуры, без признаков плесени, ярко- красные, вкус и запах соответствующий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</si>
</sst>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8.25"/>
      <color rgb="FF000000"/>
      <name val="Tahoma"/>
      <family val="2"/>
      <charset val="204"/>
    </font>
    <font>
      <sz val="8.25"/>
      <color rgb="FF444444"/>
      <name val="Tahoma"/>
      <family val="2"/>
      <charset val="204"/>
    </font>
    <font>
      <sz val="12"/>
      <color rgb="FF000000"/>
      <name val="Verdana"/>
      <family val="2"/>
      <charset val="204"/>
    </font>
    <font>
      <sz val="12"/>
      <color rgb="FF444444"/>
      <name val="Verdana"/>
      <family val="2"/>
      <charset val="204"/>
    </font>
    <font>
      <sz val="12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AFAFA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49" fontId="1" fillId="2" borderId="1" xfId="0" applyNumberFormat="1" applyFont="1" applyFill="1" applyBorder="1" applyAlignment="1">
      <alignment horizontal="left" vertical="center" readingOrder="1"/>
    </xf>
    <xf numFmtId="0" fontId="1" fillId="2" borderId="1" xfId="0" applyNumberFormat="1" applyFont="1" applyFill="1" applyBorder="1" applyAlignment="1">
      <alignment horizontal="left" vertical="center" readingOrder="1"/>
    </xf>
    <xf numFmtId="164" fontId="2" fillId="3" borderId="1" xfId="0" applyNumberFormat="1" applyFont="1" applyFill="1" applyBorder="1" applyAlignment="1">
      <alignment horizontal="right" vertical="center" readingOrder="1"/>
    </xf>
    <xf numFmtId="49" fontId="3" fillId="2" borderId="2" xfId="0" applyNumberFormat="1" applyFont="1" applyFill="1" applyBorder="1" applyAlignment="1">
      <alignment horizontal="left" vertical="center" readingOrder="1"/>
    </xf>
    <xf numFmtId="0" fontId="3" fillId="2" borderId="2" xfId="0" applyNumberFormat="1" applyFont="1" applyFill="1" applyBorder="1" applyAlignment="1">
      <alignment horizontal="left" vertical="center" readingOrder="1"/>
    </xf>
    <xf numFmtId="49" fontId="3" fillId="0" borderId="2" xfId="0" applyNumberFormat="1" applyFont="1" applyFill="1" applyBorder="1" applyAlignment="1">
      <alignment horizontal="left" vertical="center" readingOrder="1"/>
    </xf>
    <xf numFmtId="0" fontId="5" fillId="0" borderId="0" xfId="0" applyFont="1"/>
    <xf numFmtId="1" fontId="3" fillId="2" borderId="2" xfId="0" applyNumberFormat="1" applyFont="1" applyFill="1" applyBorder="1" applyAlignment="1">
      <alignment horizontal="left" vertical="center" readingOrder="1"/>
    </xf>
    <xf numFmtId="1" fontId="4" fillId="3" borderId="2" xfId="0" applyNumberFormat="1" applyFont="1" applyFill="1" applyBorder="1" applyAlignment="1">
      <alignment horizontal="right" vertical="center" readingOrder="1"/>
    </xf>
    <xf numFmtId="1" fontId="4" fillId="0" borderId="2" xfId="0" applyNumberFormat="1" applyFont="1" applyFill="1" applyBorder="1" applyAlignment="1">
      <alignment horizontal="right" vertical="center" readingOrder="1"/>
    </xf>
    <xf numFmtId="1" fontId="5" fillId="0" borderId="0" xfId="0" applyNumberFormat="1" applyFont="1"/>
    <xf numFmtId="0" fontId="0" fillId="0" borderId="3" xfId="0" applyBorder="1"/>
    <xf numFmtId="0" fontId="0" fillId="0" borderId="0" xfId="0" applyBorder="1"/>
    <xf numFmtId="0" fontId="3" fillId="4" borderId="2" xfId="0" applyNumberFormat="1" applyFont="1" applyFill="1" applyBorder="1" applyAlignment="1">
      <alignment horizontal="left" vertical="center" readingOrder="1"/>
    </xf>
    <xf numFmtId="0" fontId="3" fillId="2" borderId="4" xfId="0" applyNumberFormat="1" applyFont="1" applyFill="1" applyBorder="1" applyAlignment="1">
      <alignment horizontal="left" vertical="center" readingOrder="1"/>
    </xf>
    <xf numFmtId="1" fontId="4" fillId="3" borderId="5" xfId="0" applyNumberFormat="1" applyFont="1" applyFill="1" applyBorder="1" applyAlignment="1">
      <alignment horizontal="right" vertical="center" readingOrder="1"/>
    </xf>
    <xf numFmtId="49" fontId="6" fillId="0" borderId="2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Alignment="1">
      <alignment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8" fillId="0" borderId="2" xfId="0" applyFont="1" applyFill="1" applyBorder="1" applyAlignment="1">
      <alignment wrapText="1" readingOrder="1"/>
    </xf>
    <xf numFmtId="0" fontId="8" fillId="0" borderId="7" xfId="0" applyFont="1" applyFill="1" applyBorder="1" applyAlignment="1">
      <alignment wrapText="1" readingOrder="1"/>
    </xf>
    <xf numFmtId="0" fontId="7" fillId="0" borderId="0" xfId="0" applyFont="1" applyFill="1" applyAlignment="1">
      <alignment wrapText="1" readingOrder="1"/>
    </xf>
    <xf numFmtId="49" fontId="3" fillId="2" borderId="2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wrapText="1" readingOrder="1"/>
    </xf>
    <xf numFmtId="0" fontId="8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3;&#1086;&#1095;&#1072;&#1103;/&#1047;&#1072;&#1082;&#1091;&#1087;&#1087;%20&#1085;&#1072;%204&#1082;&#107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укты"/>
      <sheetName val="упаковка"/>
    </sheetNames>
    <sheetDataSet>
      <sheetData sheetId="0">
        <row r="2">
          <cell r="A2" t="str">
            <v>08249</v>
          </cell>
          <cell r="B2" t="str">
            <v>Арахис солёный 0,025кг штука</v>
          </cell>
          <cell r="C2" t="str">
            <v>Сырье д/продажи</v>
          </cell>
          <cell r="D2" t="str">
            <v>шт</v>
          </cell>
          <cell r="E2">
            <v>4080</v>
          </cell>
          <cell r="F2">
            <v>400</v>
          </cell>
          <cell r="G2" t="str">
            <v>Очищенный, солёный, жареный, однородный кремовый цвет, вкус и запах жаренного</v>
          </cell>
          <cell r="H2">
            <v>3800</v>
          </cell>
        </row>
        <row r="3">
          <cell r="A3" t="str">
            <v>00291</v>
          </cell>
          <cell r="B3" t="str">
            <v>Бадьян</v>
          </cell>
          <cell r="C3" t="str">
            <v>Сырье</v>
          </cell>
          <cell r="D3" t="str">
            <v>кг</v>
          </cell>
          <cell r="E3">
            <v>38817.53</v>
          </cell>
          <cell r="F3">
            <v>22.376000000000001</v>
          </cell>
          <cell r="H3">
            <v>25</v>
          </cell>
        </row>
        <row r="4">
          <cell r="A4" t="str">
            <v>00047</v>
          </cell>
          <cell r="B4" t="str">
            <v>Банан</v>
          </cell>
          <cell r="C4" t="str">
            <v>Сырье</v>
          </cell>
          <cell r="D4" t="str">
            <v>шт</v>
          </cell>
          <cell r="E4">
            <v>913124.54</v>
          </cell>
          <cell r="F4">
            <v>80000</v>
          </cell>
          <cell r="G4" t="str">
            <v>Жёлтый, размер от 130-140 грамм. Длиной не менее 17 сантиметров</v>
          </cell>
          <cell r="H4">
            <v>32000</v>
          </cell>
        </row>
        <row r="5">
          <cell r="A5" t="str">
            <v>00060</v>
          </cell>
          <cell r="B5" t="str">
            <v>Бекон</v>
          </cell>
          <cell r="C5" t="str">
            <v>Сырье</v>
          </cell>
          <cell r="D5" t="str">
            <v>кг</v>
          </cell>
          <cell r="E5">
            <v>2746353.2</v>
          </cell>
          <cell r="F5">
            <v>5460.0129999999999</v>
          </cell>
          <cell r="G5" t="str">
            <v>Варено копченый (грудинка нарезка), не более 30% жира, не должен распадаться на волокна, без посторонних запахов в меру солены</v>
          </cell>
          <cell r="H5">
            <v>4600</v>
          </cell>
        </row>
        <row r="6">
          <cell r="A6" t="str">
            <v>00104</v>
          </cell>
          <cell r="B6" t="str">
            <v>Булочка д/панини</v>
          </cell>
          <cell r="C6" t="str">
            <v>Сырье</v>
          </cell>
          <cell r="D6" t="str">
            <v>шт</v>
          </cell>
          <cell r="E6">
            <v>1587285.99</v>
          </cell>
          <cell r="F6">
            <v>62600</v>
          </cell>
          <cell r="G6" t="str">
            <v>Булочка 19 см в длину и 6 в ширину. Замороженная. Не крошится и не ломается</v>
          </cell>
          <cell r="H6">
            <v>44000</v>
          </cell>
        </row>
        <row r="7">
          <cell r="A7" t="str">
            <v>05505</v>
          </cell>
          <cell r="B7" t="str">
            <v>Ветчина (для цеха)</v>
          </cell>
          <cell r="C7" t="str">
            <v>Сырье</v>
          </cell>
          <cell r="D7" t="str">
            <v>кг</v>
          </cell>
          <cell r="E7">
            <v>1165859.6399999999</v>
          </cell>
          <cell r="F7">
            <v>3760.78</v>
          </cell>
          <cell r="G7" t="str">
            <v>Розовый цвет с отчётливыми кусочками мяса. Плотной текстуры, однородной консистенции в меру солёная вкус и запах соответствующий данному продукту. (должна легко нарезаться на слайсере на тонкие</v>
          </cell>
          <cell r="H7">
            <v>3300</v>
          </cell>
        </row>
        <row r="8">
          <cell r="A8" t="str">
            <v>03618</v>
          </cell>
          <cell r="B8" t="str">
            <v>Вишня с/м</v>
          </cell>
          <cell r="C8" t="str">
            <v>Сырье</v>
          </cell>
          <cell r="D8" t="str">
            <v>кг</v>
          </cell>
          <cell r="E8">
            <v>51100</v>
          </cell>
          <cell r="F8">
            <v>180</v>
          </cell>
          <cell r="H8">
            <v>220</v>
          </cell>
        </row>
        <row r="9">
          <cell r="A9" t="str">
            <v>00195</v>
          </cell>
          <cell r="B9" t="str">
            <v>Вода питьевая</v>
          </cell>
          <cell r="C9" t="str">
            <v>Сырье</v>
          </cell>
          <cell r="D9" t="str">
            <v>л</v>
          </cell>
          <cell r="E9">
            <v>152494.28</v>
          </cell>
          <cell r="F9">
            <v>98213.126000000004</v>
          </cell>
          <cell r="H9">
            <v>63200</v>
          </cell>
        </row>
        <row r="10">
          <cell r="A10" t="str">
            <v>04087</v>
          </cell>
          <cell r="B10" t="str">
            <v>Глюкоза</v>
          </cell>
          <cell r="C10" t="str">
            <v>Сырье</v>
          </cell>
          <cell r="D10" t="str">
            <v>кг</v>
          </cell>
          <cell r="E10">
            <v>8190</v>
          </cell>
          <cell r="F10">
            <v>63</v>
          </cell>
          <cell r="H10">
            <v>115</v>
          </cell>
        </row>
        <row r="11">
          <cell r="A11" t="str">
            <v>01955</v>
          </cell>
          <cell r="B11" t="str">
            <v>Говядина Чак мороженная</v>
          </cell>
          <cell r="C11" t="str">
            <v>Сырье</v>
          </cell>
          <cell r="D11" t="str">
            <v>кг</v>
          </cell>
          <cell r="E11">
            <v>780602.26</v>
          </cell>
          <cell r="F11">
            <v>2064.3820000000001</v>
          </cell>
          <cell r="H11">
            <v>3265</v>
          </cell>
        </row>
        <row r="12">
          <cell r="A12" t="str">
            <v>06520</v>
          </cell>
          <cell r="B12" t="str">
            <v>Говяжий жир</v>
          </cell>
          <cell r="C12" t="str">
            <v>Сырье</v>
          </cell>
          <cell r="D12" t="str">
            <v>кг</v>
          </cell>
          <cell r="E12">
            <v>139576.51</v>
          </cell>
          <cell r="F12">
            <v>698.75599999999997</v>
          </cell>
          <cell r="H12">
            <v>500</v>
          </cell>
        </row>
        <row r="13">
          <cell r="A13" t="str">
            <v>00067</v>
          </cell>
          <cell r="B13" t="str">
            <v>Горчица</v>
          </cell>
          <cell r="C13" t="str">
            <v>Сырье</v>
          </cell>
          <cell r="D13" t="str">
            <v>кг</v>
          </cell>
          <cell r="E13">
            <v>63120</v>
          </cell>
          <cell r="F13">
            <v>789</v>
          </cell>
          <cell r="H13">
            <v>720</v>
          </cell>
        </row>
        <row r="14">
          <cell r="A14" t="str">
            <v>03797</v>
          </cell>
          <cell r="B14" t="str">
            <v>Горчица зерновая</v>
          </cell>
          <cell r="C14" t="str">
            <v>Сырье</v>
          </cell>
          <cell r="D14" t="str">
            <v>кг</v>
          </cell>
          <cell r="E14">
            <v>43885.3</v>
          </cell>
          <cell r="F14">
            <v>60.5</v>
          </cell>
          <cell r="G14" t="str">
            <v>Пряная не острая горчица с цельными зернышками . На вкус кисло-сладка с легкой пикантностью</v>
          </cell>
          <cell r="H14">
            <v>80</v>
          </cell>
        </row>
        <row r="15">
          <cell r="A15" t="str">
            <v>00049</v>
          </cell>
          <cell r="B15" t="str">
            <v>Гранола</v>
          </cell>
          <cell r="C15" t="str">
            <v>Сырье</v>
          </cell>
          <cell r="D15" t="str">
            <v>кг</v>
          </cell>
          <cell r="E15">
            <v>106441.71</v>
          </cell>
          <cell r="F15">
            <v>320</v>
          </cell>
          <cell r="G15" t="str">
            <v>Овсяные хлопья запеченные смедом и орехами. Золотисто ореховый цвет</v>
          </cell>
          <cell r="H15">
            <v>165</v>
          </cell>
        </row>
        <row r="16">
          <cell r="A16" t="str">
            <v>00070</v>
          </cell>
          <cell r="B16" t="str">
            <v>Дрожжи</v>
          </cell>
          <cell r="C16" t="str">
            <v>Сырье</v>
          </cell>
          <cell r="D16" t="str">
            <v>кг</v>
          </cell>
          <cell r="E16">
            <v>13479.94</v>
          </cell>
          <cell r="F16">
            <v>28.6</v>
          </cell>
          <cell r="H16">
            <v>20</v>
          </cell>
        </row>
        <row r="17">
          <cell r="A17" t="str">
            <v>01212</v>
          </cell>
          <cell r="B17" t="str">
            <v>Жидкий дым</v>
          </cell>
          <cell r="C17" t="str">
            <v>Сырье</v>
          </cell>
          <cell r="D17" t="str">
            <v>кг</v>
          </cell>
          <cell r="E17">
            <v>980</v>
          </cell>
          <cell r="F17">
            <v>4.1500000000000004</v>
          </cell>
          <cell r="G17" t="str">
            <v>Жидкость темного цвета, с сильным копченым вкусом и запахом.</v>
          </cell>
          <cell r="H17">
            <v>25</v>
          </cell>
        </row>
        <row r="18">
          <cell r="A18" t="str">
            <v>00074</v>
          </cell>
          <cell r="B18" t="str">
            <v>Какао порошок</v>
          </cell>
          <cell r="C18" t="str">
            <v>Сырье</v>
          </cell>
          <cell r="D18" t="str">
            <v>кг</v>
          </cell>
          <cell r="E18">
            <v>375513.34</v>
          </cell>
          <cell r="F18">
            <v>734.37</v>
          </cell>
          <cell r="G18" t="str">
            <v>Какао собственного производства рассыпчатое, однородной фракции</v>
          </cell>
          <cell r="H18">
            <v>1300</v>
          </cell>
        </row>
        <row r="19">
          <cell r="A19" t="str">
            <v>00051</v>
          </cell>
          <cell r="B19" t="str">
            <v>Каперсы</v>
          </cell>
          <cell r="C19" t="str">
            <v>Сырье</v>
          </cell>
          <cell r="D19" t="str">
            <v>кг</v>
          </cell>
          <cell r="E19">
            <v>260520</v>
          </cell>
          <cell r="F19">
            <v>280.56</v>
          </cell>
          <cell r="G19" t="str">
            <v>Каперсы в уксусе, без ветки в уксусе. Солено_x0002_кисловатые на вкус.</v>
          </cell>
          <cell r="H19">
            <v>280</v>
          </cell>
        </row>
        <row r="20">
          <cell r="A20" t="str">
            <v>04333</v>
          </cell>
          <cell r="B20" t="str">
            <v>Капли шоколадные термостабильные</v>
          </cell>
          <cell r="C20" t="str">
            <v>Сырье</v>
          </cell>
          <cell r="D20" t="str">
            <v>кг</v>
          </cell>
          <cell r="E20">
            <v>104120</v>
          </cell>
          <cell r="F20">
            <v>380</v>
          </cell>
          <cell r="H20">
            <v>320</v>
          </cell>
        </row>
        <row r="21">
          <cell r="A21" t="str">
            <v>00075</v>
          </cell>
          <cell r="B21" t="str">
            <v>Капуста красная</v>
          </cell>
          <cell r="C21" t="str">
            <v>Сырье</v>
          </cell>
          <cell r="D21" t="str">
            <v>кг</v>
          </cell>
          <cell r="E21">
            <v>83396.820000000007</v>
          </cell>
          <cell r="F21">
            <v>495.58</v>
          </cell>
          <cell r="G21" t="str">
            <v>Свежий овощь, в виде плотного кочана, фиолетового цвета с белыми прожилками</v>
          </cell>
          <cell r="H21">
            <v>3000</v>
          </cell>
        </row>
        <row r="22">
          <cell r="A22" t="str">
            <v>00837</v>
          </cell>
          <cell r="B22" t="str">
            <v>Картофель свежий</v>
          </cell>
          <cell r="C22" t="str">
            <v>Сырье</v>
          </cell>
          <cell r="D22" t="str">
            <v>кг</v>
          </cell>
          <cell r="E22">
            <v>70914.8</v>
          </cell>
          <cell r="F22">
            <v>1320.2</v>
          </cell>
          <cell r="G22" t="str">
            <v>Однородные корнеплоды в кожуре, плотной консистенции.</v>
          </cell>
          <cell r="H22">
            <v>1350</v>
          </cell>
        </row>
        <row r="23">
          <cell r="A23" t="str">
            <v>08088</v>
          </cell>
          <cell r="B23" t="str">
            <v>Каша овсяная 0,4кг (5 мин) штука</v>
          </cell>
          <cell r="C23" t="str">
            <v>Сырье д/продажи</v>
          </cell>
          <cell r="D23" t="str">
            <v>шт</v>
          </cell>
          <cell r="E23">
            <v>9904.32</v>
          </cell>
          <cell r="F23">
            <v>252</v>
          </cell>
          <cell r="G23" t="str">
            <v>Овсяные хлопья быстрого приготовления, цельные, не измельченный хлопья, без посторонних привкусов, запах не кислый и не горький</v>
          </cell>
          <cell r="H23">
            <v>1600</v>
          </cell>
        </row>
        <row r="24">
          <cell r="A24" t="str">
            <v>00077</v>
          </cell>
          <cell r="B24" t="str">
            <v>Кетчуп</v>
          </cell>
          <cell r="C24" t="str">
            <v>Сырье</v>
          </cell>
          <cell r="D24" t="str">
            <v>кг</v>
          </cell>
          <cell r="E24">
            <v>115309.5</v>
          </cell>
          <cell r="F24">
            <v>910.8</v>
          </cell>
          <cell r="G24" t="str">
            <v>Кетчуп томатный густой консистенции и с насыщенным вкусом томатов, с минимальным у</v>
          </cell>
          <cell r="H24">
            <v>1150</v>
          </cell>
        </row>
        <row r="25">
          <cell r="A25" t="str">
            <v>01187</v>
          </cell>
          <cell r="B25" t="str">
            <v>Клубника мороженая</v>
          </cell>
          <cell r="C25" t="str">
            <v>Сырье</v>
          </cell>
          <cell r="D25" t="str">
            <v>кг</v>
          </cell>
          <cell r="E25">
            <v>178900</v>
          </cell>
          <cell r="F25">
            <v>1020</v>
          </cell>
          <cell r="G25" t="str">
            <v>Цельные,замороженые, рассыпчатые ягоды, без ледяной глазури. 15% потери при разморозке</v>
          </cell>
          <cell r="H25">
            <v>1000</v>
          </cell>
        </row>
        <row r="26">
          <cell r="A26" t="str">
            <v>00080</v>
          </cell>
          <cell r="B26" t="str">
            <v>Кокосовая стружка</v>
          </cell>
          <cell r="C26" t="str">
            <v>Сырье</v>
          </cell>
          <cell r="D26" t="str">
            <v>кг</v>
          </cell>
          <cell r="E26">
            <v>83940</v>
          </cell>
          <cell r="F26">
            <v>300</v>
          </cell>
          <cell r="H26">
            <v>500</v>
          </cell>
        </row>
        <row r="27">
          <cell r="A27" t="str">
            <v>02192</v>
          </cell>
          <cell r="B27" t="str">
            <v>Кокосовое молоко 0,4л штука</v>
          </cell>
          <cell r="C27" t="str">
            <v>Сырье д/продажи</v>
          </cell>
          <cell r="D27" t="str">
            <v>шт</v>
          </cell>
          <cell r="E27">
            <v>230990</v>
          </cell>
          <cell r="F27">
            <v>1800</v>
          </cell>
          <cell r="G27" t="str">
            <v>Упаковка железная банка, при вскрытии белая неоднородная масса (жидкость слегка отделена) с выраженным запахом и вкусом кокоса</v>
          </cell>
          <cell r="H27">
            <v>3000</v>
          </cell>
        </row>
        <row r="28">
          <cell r="A28" t="str">
            <v>05856</v>
          </cell>
          <cell r="B28" t="str">
            <v>Кокосовое молоко 1л штука</v>
          </cell>
          <cell r="C28" t="str">
            <v>Сырье д/продажи</v>
          </cell>
          <cell r="D28" t="str">
            <v>шт</v>
          </cell>
          <cell r="E28">
            <v>807840</v>
          </cell>
          <cell r="F28">
            <v>3672</v>
          </cell>
          <cell r="G28" t="str">
            <v>Упаковка целая,тетрапак, при вскрытии однородная жидкость светло-бежевого цвета, по вкусу и запаху напоминающая коровье молоко</v>
          </cell>
          <cell r="H28">
            <v>4000</v>
          </cell>
        </row>
        <row r="29">
          <cell r="A29" t="str">
            <v>00082</v>
          </cell>
          <cell r="B29" t="str">
            <v>Корень имбиря свежий</v>
          </cell>
          <cell r="C29" t="str">
            <v>Сырье</v>
          </cell>
          <cell r="D29" t="str">
            <v>кг</v>
          </cell>
          <cell r="E29">
            <v>244907.02</v>
          </cell>
          <cell r="F29">
            <v>836.53</v>
          </cell>
          <cell r="G29" t="str">
            <v xml:space="preserve">Корень имбиря, светло-желтый внутри, с резким специфическим запахом и вкусом </v>
          </cell>
          <cell r="H29">
            <v>600</v>
          </cell>
        </row>
        <row r="30">
          <cell r="A30" t="str">
            <v>00083</v>
          </cell>
          <cell r="B30" t="str">
            <v>Корица молотая</v>
          </cell>
          <cell r="C30" t="str">
            <v>Сырье</v>
          </cell>
          <cell r="D30" t="str">
            <v>кг</v>
          </cell>
          <cell r="E30">
            <v>280</v>
          </cell>
          <cell r="F30">
            <v>1</v>
          </cell>
          <cell r="G30" t="str">
            <v>Однородная рассыпчатая консистенция, яркий специфический запах соответствующий продукту. (На кофе не сворачивающаяся хлопьями. Предпочтительно Индонезия</v>
          </cell>
          <cell r="H30">
            <v>50</v>
          </cell>
        </row>
        <row r="31">
          <cell r="A31" t="str">
            <v>00084</v>
          </cell>
          <cell r="B31" t="str">
            <v>Корица палочками</v>
          </cell>
          <cell r="C31" t="str">
            <v>Сырье</v>
          </cell>
          <cell r="D31" t="str">
            <v>кг</v>
          </cell>
          <cell r="E31">
            <v>104956.37</v>
          </cell>
          <cell r="F31">
            <v>83.019000000000005</v>
          </cell>
          <cell r="G31" t="str">
            <v>Скрученные палочки коричнево цвета, с ярким пряным за</v>
          </cell>
          <cell r="H31">
            <v>100</v>
          </cell>
        </row>
        <row r="32">
          <cell r="A32" t="str">
            <v>01803</v>
          </cell>
          <cell r="B32" t="str">
            <v>Корки д/глинтвейна (апельсиновая цедра)</v>
          </cell>
          <cell r="C32" t="str">
            <v>Сырье</v>
          </cell>
          <cell r="D32" t="str">
            <v>кг</v>
          </cell>
          <cell r="E32">
            <v>66451.19</v>
          </cell>
          <cell r="F32">
            <v>92.39</v>
          </cell>
          <cell r="G32" t="str">
            <v>Корки сушеные, светлого коричнего-желтого цвета с ароматом цитрусовых</v>
          </cell>
          <cell r="H32">
            <v>165</v>
          </cell>
        </row>
        <row r="33">
          <cell r="A33" t="str">
            <v>01417</v>
          </cell>
          <cell r="B33" t="str">
            <v>Корнишоны</v>
          </cell>
          <cell r="C33" t="str">
            <v>Сырье</v>
          </cell>
          <cell r="D33" t="str">
            <v>кг</v>
          </cell>
          <cell r="E33">
            <v>336998.09</v>
          </cell>
          <cell r="F33">
            <v>1358.2660000000001</v>
          </cell>
          <cell r="H33">
            <v>950</v>
          </cell>
        </row>
        <row r="34">
          <cell r="A34" t="str">
            <v>04134</v>
          </cell>
          <cell r="B34" t="str">
            <v>Кофе в зернах Кафема шт</v>
          </cell>
          <cell r="C34" t="str">
            <v>Пищевые продукты</v>
          </cell>
          <cell r="D34" t="str">
            <v>шт</v>
          </cell>
          <cell r="E34">
            <v>12777485.5</v>
          </cell>
          <cell r="F34">
            <v>15000</v>
          </cell>
          <cell r="G34" t="str">
            <v xml:space="preserve">Кофе в упаковке средней обжарки Состав: 60% арабика Бразилия, 40% робуста Вьетнам Во вкусе баланс горчинки и кислинки. </v>
          </cell>
          <cell r="H34">
            <v>12000</v>
          </cell>
        </row>
        <row r="35">
          <cell r="A35" t="str">
            <v>00087</v>
          </cell>
          <cell r="B35" t="str">
            <v>Креветка мороженая</v>
          </cell>
          <cell r="C35" t="str">
            <v>Сырье</v>
          </cell>
          <cell r="D35" t="str">
            <v>кг</v>
          </cell>
          <cell r="E35">
            <v>2457550</v>
          </cell>
          <cell r="F35">
            <v>3000</v>
          </cell>
          <cell r="G35" t="str">
            <v>Размер 21/25(в пачке). Глазировка не больше 38% на 1кг замороженного продукта. к</v>
          </cell>
          <cell r="H35">
            <v>3500</v>
          </cell>
        </row>
        <row r="36">
          <cell r="A36" t="str">
            <v>05288</v>
          </cell>
          <cell r="B36" t="str">
            <v>Крупа геркулес</v>
          </cell>
          <cell r="C36" t="str">
            <v>Сырье</v>
          </cell>
          <cell r="D36" t="str">
            <v>кг</v>
          </cell>
          <cell r="E36">
            <v>6960</v>
          </cell>
          <cell r="F36">
            <v>180</v>
          </cell>
          <cell r="G36" t="str">
            <v/>
          </cell>
          <cell r="H36">
            <v>120</v>
          </cell>
        </row>
        <row r="37">
          <cell r="A37" t="str">
            <v>00088</v>
          </cell>
          <cell r="B37" t="str">
            <v>Куриное филе мороженое</v>
          </cell>
          <cell r="C37" t="str">
            <v>Сырье</v>
          </cell>
          <cell r="D37" t="str">
            <v>кг</v>
          </cell>
          <cell r="E37">
            <v>6044766.1900000004</v>
          </cell>
          <cell r="F37">
            <v>23175.406999999999</v>
          </cell>
          <cell r="G37" t="str">
            <v>Филе грудки без кожи, однородного темно кремового цвета, среднего размера, без ледяной глазури и постороннего запаха. (После обжарки имеет мягкую текстуру и вкус соответствующий пр</v>
          </cell>
          <cell r="H37">
            <v>22000</v>
          </cell>
        </row>
        <row r="38">
          <cell r="A38" t="str">
            <v>06914</v>
          </cell>
          <cell r="B38" t="str">
            <v xml:space="preserve">Куриный суповой набор </v>
          </cell>
          <cell r="C38" t="str">
            <v>Сырье</v>
          </cell>
          <cell r="D38" t="str">
            <v>кг</v>
          </cell>
          <cell r="E38">
            <v>97043.71</v>
          </cell>
          <cell r="F38">
            <v>1370.69</v>
          </cell>
          <cell r="G38" t="str">
            <v/>
          </cell>
          <cell r="H38">
            <v>315</v>
          </cell>
        </row>
        <row r="39">
          <cell r="A39" t="str">
            <v>08500</v>
          </cell>
          <cell r="B39" t="str">
            <v>Лаймовый концентрат 0,25л штука</v>
          </cell>
          <cell r="C39" t="str">
            <v>Сырье д/продажи</v>
          </cell>
          <cell r="D39" t="str">
            <v>шт</v>
          </cell>
          <cell r="E39">
            <v>28500</v>
          </cell>
          <cell r="F39">
            <v>150</v>
          </cell>
          <cell r="G39" t="str">
            <v>Упаковка -пластиковая бутылка, вкус кислый, концентрированный, жидкость светло-зеленого оттенка</v>
          </cell>
          <cell r="H39">
            <v>375</v>
          </cell>
        </row>
        <row r="40">
          <cell r="A40" t="str">
            <v>08082</v>
          </cell>
          <cell r="B40" t="str">
            <v>Лаймовый концентрат 0,5л штука</v>
          </cell>
          <cell r="C40" t="str">
            <v>Сырье д/продажи</v>
          </cell>
          <cell r="D40" t="str">
            <v>шт</v>
          </cell>
          <cell r="E40">
            <v>32618.880000000001</v>
          </cell>
          <cell r="F40">
            <v>336</v>
          </cell>
          <cell r="G40" t="str">
            <v>Упаковка -пластиковая бутылка, вкус кислый, концентрированный, жидкость светло-зеленого оттенка</v>
          </cell>
          <cell r="H40">
            <v>75</v>
          </cell>
        </row>
        <row r="41">
          <cell r="A41" t="str">
            <v>00092</v>
          </cell>
          <cell r="B41" t="str">
            <v>Лепешка д/кесадильи</v>
          </cell>
          <cell r="C41" t="str">
            <v>Сырье</v>
          </cell>
          <cell r="D41" t="str">
            <v>шт</v>
          </cell>
          <cell r="E41">
            <v>389885.06</v>
          </cell>
          <cell r="F41">
            <v>37000</v>
          </cell>
          <cell r="G41" t="str">
            <v>Тортилья диаметром 10 см. Томатная. В отсутствии томатной (Сырную, в самый крайний случай пшенич</v>
          </cell>
          <cell r="H41">
            <v>30200</v>
          </cell>
        </row>
        <row r="42">
          <cell r="A42" t="str">
            <v>00093</v>
          </cell>
          <cell r="B42" t="str">
            <v>Лимон свежий</v>
          </cell>
          <cell r="C42" t="str">
            <v>Сырье</v>
          </cell>
          <cell r="D42" t="str">
            <v>кг</v>
          </cell>
          <cell r="E42">
            <v>244513.86</v>
          </cell>
          <cell r="F42">
            <v>1700</v>
          </cell>
          <cell r="G42" t="str">
            <v>Овальный плод желтого цвета, кожура плотная и тонкая. Насыщенный цитрусовый аромат при разрезании.</v>
          </cell>
          <cell r="H42">
            <v>1250</v>
          </cell>
        </row>
        <row r="43">
          <cell r="A43" t="str">
            <v>00957</v>
          </cell>
          <cell r="B43" t="str">
            <v>Лист салата Айсберг</v>
          </cell>
          <cell r="C43" t="str">
            <v>Сырье</v>
          </cell>
          <cell r="D43" t="str">
            <v>кг</v>
          </cell>
          <cell r="E43">
            <v>3616908.55</v>
          </cell>
          <cell r="F43">
            <v>18900</v>
          </cell>
          <cell r="G43" t="str">
            <v>Плотный кочан светло-зеленого или зеленого цвета, без сухих листьев. Соцветия плотные с сочными прожилками</v>
          </cell>
          <cell r="H43">
            <v>13300</v>
          </cell>
        </row>
        <row r="44">
          <cell r="A44" t="str">
            <v>00185</v>
          </cell>
          <cell r="B44" t="str">
            <v>Лук репчатый</v>
          </cell>
          <cell r="C44" t="str">
            <v>Сырье</v>
          </cell>
          <cell r="D44" t="str">
            <v>кг</v>
          </cell>
          <cell r="E44">
            <v>104808.2</v>
          </cell>
          <cell r="F44">
            <v>2181</v>
          </cell>
          <cell r="G44" t="str">
            <v>Луковицы целые, чистые, без повреждений с сухими наружными чешуями коричневого или золотистого цвет</v>
          </cell>
          <cell r="H44">
            <v>2000</v>
          </cell>
        </row>
        <row r="45">
          <cell r="A45" t="str">
            <v>00004</v>
          </cell>
          <cell r="B45" t="str">
            <v>Майонез</v>
          </cell>
          <cell r="C45" t="str">
            <v>Сырье</v>
          </cell>
          <cell r="D45" t="str">
            <v>кг</v>
          </cell>
          <cell r="E45">
            <v>651012.6</v>
          </cell>
          <cell r="F45">
            <v>7250</v>
          </cell>
          <cell r="G45" t="str">
            <v>Густая масса белого цвета однородной консистенции. Процентная жирност</v>
          </cell>
          <cell r="H45">
            <v>7000</v>
          </cell>
        </row>
        <row r="46">
          <cell r="A46" t="str">
            <v>08250</v>
          </cell>
          <cell r="B46" t="str">
            <v>Малина с/м</v>
          </cell>
          <cell r="C46" t="str">
            <v>Сырье</v>
          </cell>
          <cell r="D46" t="str">
            <v>кг</v>
          </cell>
          <cell r="E46">
            <v>270540</v>
          </cell>
          <cell r="F46">
            <v>790</v>
          </cell>
          <cell r="G46" t="str">
            <v>Дробленая замороженная малина, с характерным запахом и вкусом, без слипшихся в ком фракций</v>
          </cell>
          <cell r="H46">
            <v>1000</v>
          </cell>
        </row>
        <row r="47">
          <cell r="A47" t="str">
            <v>00589</v>
          </cell>
          <cell r="B47" t="str">
            <v>Маршмелоу</v>
          </cell>
          <cell r="C47" t="str">
            <v>Сырье</v>
          </cell>
          <cell r="D47" t="str">
            <v>кг</v>
          </cell>
          <cell r="E47">
            <v>92309.32</v>
          </cell>
          <cell r="F47">
            <v>121.404</v>
          </cell>
          <cell r="G47" t="str">
            <v>Маленький белый упругий маршмэллоу</v>
          </cell>
          <cell r="H47">
            <v>100</v>
          </cell>
        </row>
        <row r="48">
          <cell r="A48" t="str">
            <v>00097</v>
          </cell>
          <cell r="B48" t="str">
            <v>Масло растительное</v>
          </cell>
          <cell r="C48" t="str">
            <v>Сырье</v>
          </cell>
          <cell r="D48" t="str">
            <v>кг</v>
          </cell>
          <cell r="E48">
            <v>239828.64</v>
          </cell>
          <cell r="F48">
            <v>2239.8000000000002</v>
          </cell>
          <cell r="G48" t="str">
            <v>Рафинированное, подсолнечное или соевое.</v>
          </cell>
          <cell r="H48">
            <v>2600</v>
          </cell>
        </row>
        <row r="49">
          <cell r="A49" t="str">
            <v>00733</v>
          </cell>
          <cell r="B49" t="str">
            <v>Масло сливочное</v>
          </cell>
          <cell r="C49" t="str">
            <v>Сырье</v>
          </cell>
          <cell r="D49" t="str">
            <v>кг</v>
          </cell>
          <cell r="E49">
            <v>157757.97</v>
          </cell>
          <cell r="F49">
            <v>700.9</v>
          </cell>
          <cell r="H49">
            <v>1100</v>
          </cell>
        </row>
        <row r="50">
          <cell r="A50" t="str">
            <v>05221</v>
          </cell>
          <cell r="B50" t="str">
            <v>Масло сливочное для слоения (спред)</v>
          </cell>
          <cell r="C50" t="str">
            <v>Сырье</v>
          </cell>
          <cell r="D50" t="str">
            <v>кг</v>
          </cell>
          <cell r="E50">
            <v>99450</v>
          </cell>
          <cell r="F50">
            <v>510</v>
          </cell>
          <cell r="G50" t="str">
            <v/>
          </cell>
          <cell r="H50">
            <v>230</v>
          </cell>
        </row>
        <row r="51">
          <cell r="A51" t="str">
            <v>00055</v>
          </cell>
          <cell r="B51" t="str">
            <v>Мед</v>
          </cell>
          <cell r="C51" t="str">
            <v>Сырье</v>
          </cell>
          <cell r="D51" t="str">
            <v>кг</v>
          </cell>
          <cell r="E51">
            <v>768758.85</v>
          </cell>
          <cell r="F51">
            <v>2000</v>
          </cell>
          <cell r="G51" t="str">
            <v>Натуральный цветочный мед. Не крахмальный (проверка: наливаем кипяток 100мл, 20грамм мёда. Размешиваем деревянной зубочисткой. Окрасилась (много крахмала)).</v>
          </cell>
          <cell r="H51">
            <v>2800</v>
          </cell>
        </row>
        <row r="52">
          <cell r="A52" t="str">
            <v>05857</v>
          </cell>
          <cell r="B52" t="str">
            <v>Миндальное молоко 1л штука</v>
          </cell>
          <cell r="C52" t="str">
            <v>Сырье д/продажи</v>
          </cell>
          <cell r="D52" t="str">
            <v>шт</v>
          </cell>
          <cell r="E52">
            <v>246400</v>
          </cell>
          <cell r="F52">
            <v>1120</v>
          </cell>
          <cell r="G52" t="str">
            <v>Упаковка целая,тетрапак, при вскрытии однородная жидкость светло-бежевого цвета, по вкусу и запаху напоминающая коровье молоко</v>
          </cell>
          <cell r="H52">
            <v>1300</v>
          </cell>
        </row>
        <row r="53">
          <cell r="A53" t="str">
            <v>04051</v>
          </cell>
          <cell r="B53" t="str">
            <v>Миндальные лепестки</v>
          </cell>
          <cell r="C53" t="str">
            <v>Сырье</v>
          </cell>
          <cell r="D53" t="str">
            <v>кг</v>
          </cell>
          <cell r="E53">
            <v>2430</v>
          </cell>
          <cell r="F53">
            <v>21</v>
          </cell>
          <cell r="H53">
            <v>13</v>
          </cell>
        </row>
        <row r="54">
          <cell r="A54" t="str">
            <v>00098</v>
          </cell>
          <cell r="B54" t="str">
            <v>Молоко</v>
          </cell>
          <cell r="C54" t="str">
            <v>Сырье</v>
          </cell>
          <cell r="D54" t="str">
            <v>кг</v>
          </cell>
          <cell r="E54">
            <v>156659.70000000001</v>
          </cell>
          <cell r="F54">
            <v>166115</v>
          </cell>
          <cell r="G54" t="str">
            <v>Ультрапастеризованное. Подходит для вспенивая капучинатором.</v>
          </cell>
          <cell r="H54">
            <v>131000</v>
          </cell>
        </row>
        <row r="55">
          <cell r="A55" t="str">
            <v>07170</v>
          </cell>
          <cell r="B55" t="str">
            <v>Молоко 3,2% (для кондитерского цеха)</v>
          </cell>
          <cell r="C55" t="str">
            <v>Сырье</v>
          </cell>
          <cell r="D55" t="str">
            <v>кг</v>
          </cell>
          <cell r="E55">
            <v>34739.699999999997</v>
          </cell>
          <cell r="F55">
            <v>558</v>
          </cell>
          <cell r="H55">
            <v>450</v>
          </cell>
        </row>
        <row r="56">
          <cell r="A56" t="str">
            <v>00099</v>
          </cell>
          <cell r="B56" t="str">
            <v>Морковь свежая</v>
          </cell>
          <cell r="C56" t="str">
            <v>Сырье</v>
          </cell>
          <cell r="D56" t="str">
            <v>кг</v>
          </cell>
          <cell r="E56">
            <v>28219</v>
          </cell>
          <cell r="F56">
            <v>424</v>
          </cell>
          <cell r="G56" t="str">
            <v>Корнеплоды целые оранжевого цвета, не треснувшие</v>
          </cell>
          <cell r="H56">
            <v>600</v>
          </cell>
        </row>
        <row r="57">
          <cell r="A57" t="str">
            <v>06133</v>
          </cell>
          <cell r="B57" t="str">
            <v>Мороженое коробка 6кг</v>
          </cell>
          <cell r="C57" t="str">
            <v>Сырье д/продажи</v>
          </cell>
          <cell r="D57" t="str">
            <v>шт</v>
          </cell>
          <cell r="E57">
            <v>2006546</v>
          </cell>
          <cell r="F57">
            <v>3150</v>
          </cell>
          <cell r="G57" t="str">
            <v>Мороженое белого цвета с мягким сливочным вкусом, в меру срадкое не приторное.</v>
          </cell>
          <cell r="H57">
            <v>2550</v>
          </cell>
        </row>
        <row r="58">
          <cell r="A58" t="str">
            <v>00101</v>
          </cell>
          <cell r="B58" t="str">
            <v>Мука</v>
          </cell>
          <cell r="C58" t="str">
            <v>Сырье</v>
          </cell>
          <cell r="D58" t="str">
            <v>кг</v>
          </cell>
          <cell r="E58">
            <v>41726.400000000001</v>
          </cell>
          <cell r="F58">
            <v>1328</v>
          </cell>
          <cell r="H58">
            <v>1500</v>
          </cell>
        </row>
        <row r="59">
          <cell r="A59" t="str">
            <v>04928</v>
          </cell>
          <cell r="B59" t="str">
            <v>Мука "Супер мука"</v>
          </cell>
          <cell r="C59" t="str">
            <v>Сырье</v>
          </cell>
          <cell r="D59" t="str">
            <v>кг</v>
          </cell>
          <cell r="E59">
            <v>45600</v>
          </cell>
          <cell r="F59">
            <v>800</v>
          </cell>
          <cell r="G59" t="str">
            <v/>
          </cell>
          <cell r="H59">
            <v>400</v>
          </cell>
        </row>
        <row r="60">
          <cell r="A60" t="str">
            <v>04012</v>
          </cell>
          <cell r="B60" t="str">
            <v>Мука миндальная</v>
          </cell>
          <cell r="C60" t="str">
            <v>Сырье</v>
          </cell>
          <cell r="D60" t="str">
            <v>кг</v>
          </cell>
          <cell r="E60">
            <v>2420</v>
          </cell>
          <cell r="F60">
            <v>2</v>
          </cell>
          <cell r="H60">
            <v>18</v>
          </cell>
        </row>
        <row r="61">
          <cell r="A61" t="str">
            <v>00711</v>
          </cell>
          <cell r="B61" t="str">
            <v>Облепиха с/м</v>
          </cell>
          <cell r="C61" t="str">
            <v>Сырье</v>
          </cell>
          <cell r="D61" t="str">
            <v>кг</v>
          </cell>
          <cell r="E61">
            <v>271259.05</v>
          </cell>
          <cell r="F61">
            <v>1134.69</v>
          </cell>
          <cell r="H61">
            <v>800</v>
          </cell>
        </row>
        <row r="62">
          <cell r="A62" t="str">
            <v>00843</v>
          </cell>
          <cell r="B62" t="str">
            <v>Огурцы свежие</v>
          </cell>
          <cell r="C62" t="str">
            <v>Сырье</v>
          </cell>
          <cell r="D62" t="str">
            <v>кг</v>
          </cell>
          <cell r="E62">
            <v>275829.09000000003</v>
          </cell>
          <cell r="F62">
            <v>1567.8689999999999</v>
          </cell>
          <cell r="G62" t="str">
            <v>Свежие, плотный овощ, плотной консистенции, ярко зеленого цвета. Сочный и водянистый на вкус без горечи.</v>
          </cell>
          <cell r="H62">
            <v>1225</v>
          </cell>
        </row>
        <row r="63">
          <cell r="A63" t="str">
            <v>06720</v>
          </cell>
          <cell r="B63" t="str">
            <v>Окорок с/в штука</v>
          </cell>
          <cell r="C63" t="str">
            <v>Сырье д/продажи</v>
          </cell>
          <cell r="D63" t="str">
            <v>шт</v>
          </cell>
          <cell r="E63">
            <v>16065</v>
          </cell>
          <cell r="F63">
            <v>135</v>
          </cell>
          <cell r="G63" t="str">
            <v/>
          </cell>
          <cell r="H63">
            <v>160</v>
          </cell>
        </row>
        <row r="64">
          <cell r="A64" t="str">
            <v>03734</v>
          </cell>
          <cell r="B64" t="str">
            <v>Орех Фундук</v>
          </cell>
          <cell r="C64" t="str">
            <v>Сырье</v>
          </cell>
          <cell r="D64" t="str">
            <v>кг</v>
          </cell>
          <cell r="E64">
            <v>9240</v>
          </cell>
          <cell r="F64">
            <v>11</v>
          </cell>
          <cell r="H64">
            <v>30</v>
          </cell>
        </row>
        <row r="65">
          <cell r="A65" t="str">
            <v>01213</v>
          </cell>
          <cell r="B65" t="str">
            <v>Паприка</v>
          </cell>
          <cell r="C65" t="str">
            <v>Сырье</v>
          </cell>
          <cell r="D65" t="str">
            <v>кг</v>
          </cell>
          <cell r="E65">
            <v>2117</v>
          </cell>
          <cell r="F65">
            <v>8</v>
          </cell>
          <cell r="G65" t="str">
            <v>Ярко-красный порошок, с ароматом перца, не острая</v>
          </cell>
          <cell r="H65">
            <v>20</v>
          </cell>
        </row>
        <row r="66">
          <cell r="A66" t="str">
            <v>03771</v>
          </cell>
          <cell r="B66" t="str">
            <v>Перец болгарский красный д/цеха</v>
          </cell>
          <cell r="C66" t="str">
            <v>Сырье</v>
          </cell>
          <cell r="D66" t="str">
            <v>кг</v>
          </cell>
          <cell r="E66">
            <v>89001.48</v>
          </cell>
          <cell r="F66">
            <v>364.51</v>
          </cell>
          <cell r="G66" t="str">
            <v>Свежий овощ плотной текстуры, цвет красный, вкус и запах соответствующий данному продукту.</v>
          </cell>
          <cell r="H66">
            <v>400</v>
          </cell>
        </row>
        <row r="67">
          <cell r="A67" t="str">
            <v>00106</v>
          </cell>
          <cell r="B67" t="str">
            <v>Перец черный молотый</v>
          </cell>
          <cell r="C67" t="str">
            <v>Сырье</v>
          </cell>
          <cell r="D67" t="str">
            <v>кг</v>
          </cell>
          <cell r="E67">
            <v>7770</v>
          </cell>
          <cell r="F67">
            <v>30</v>
          </cell>
          <cell r="G67" t="str">
            <v>Порошок черного или черно-серого цвета</v>
          </cell>
          <cell r="H67">
            <v>50</v>
          </cell>
        </row>
        <row r="68">
          <cell r="A68" t="str">
            <v>07103</v>
          </cell>
          <cell r="B68" t="str">
            <v>Печенье OREO 24 шт*228гр штука</v>
          </cell>
          <cell r="C68" t="str">
            <v>Сырье д/продажи</v>
          </cell>
          <cell r="D68" t="str">
            <v>шт</v>
          </cell>
          <cell r="E68">
            <v>47316.36</v>
          </cell>
          <cell r="F68">
            <v>588</v>
          </cell>
          <cell r="G68" t="str">
            <v/>
          </cell>
          <cell r="H68">
            <v>990</v>
          </cell>
        </row>
        <row r="69">
          <cell r="A69" t="str">
            <v>00292</v>
          </cell>
          <cell r="B69" t="str">
            <v>Плоды шиповника</v>
          </cell>
          <cell r="C69" t="str">
            <v>Сырье</v>
          </cell>
          <cell r="D69" t="str">
            <v>кг</v>
          </cell>
          <cell r="E69">
            <v>86206.14</v>
          </cell>
          <cell r="F69">
            <v>350.17899999999997</v>
          </cell>
          <cell r="G69" t="str">
            <v>Сушеные целые ягоды шиповника, коричнево-красного цвета</v>
          </cell>
          <cell r="H69">
            <v>250</v>
          </cell>
        </row>
        <row r="70">
          <cell r="A70" t="str">
            <v>02352</v>
          </cell>
          <cell r="B70" t="str">
            <v>Помидоры свежие</v>
          </cell>
          <cell r="C70" t="str">
            <v>Сырье</v>
          </cell>
          <cell r="D70" t="str">
            <v>кг</v>
          </cell>
          <cell r="E70">
            <v>640.04999999999995</v>
          </cell>
          <cell r="F70">
            <v>4.29</v>
          </cell>
          <cell r="H70">
            <v>50</v>
          </cell>
        </row>
        <row r="71">
          <cell r="A71" t="str">
            <v>00010</v>
          </cell>
          <cell r="B71" t="str">
            <v>Помидоры Черри</v>
          </cell>
          <cell r="C71" t="str">
            <v>Сырье</v>
          </cell>
          <cell r="D71" t="str">
            <v>кг</v>
          </cell>
          <cell r="E71">
            <v>2542723.9700000002</v>
          </cell>
          <cell r="F71">
            <v>10396.1</v>
          </cell>
          <cell r="G71" t="str">
            <v>Плоды среднего размера, ярко красного цвета, плотная текстура, вкус соответствующий данному продукту</v>
          </cell>
          <cell r="H71">
            <v>8500</v>
          </cell>
        </row>
        <row r="72">
          <cell r="A72" t="str">
            <v>05352</v>
          </cell>
          <cell r="B72" t="str">
            <v>Приправа "Дашида"</v>
          </cell>
          <cell r="C72" t="str">
            <v>Сырье</v>
          </cell>
          <cell r="D72" t="str">
            <v>кг</v>
          </cell>
          <cell r="E72">
            <v>9900</v>
          </cell>
          <cell r="F72">
            <v>20</v>
          </cell>
          <cell r="H72">
            <v>100</v>
          </cell>
        </row>
        <row r="73">
          <cell r="A73" t="str">
            <v>05146</v>
          </cell>
          <cell r="B73" t="str">
            <v>Приправа Грибная</v>
          </cell>
          <cell r="C73" t="str">
            <v>Сырье</v>
          </cell>
          <cell r="D73" t="str">
            <v>кг</v>
          </cell>
          <cell r="E73">
            <v>57960</v>
          </cell>
          <cell r="F73">
            <v>126</v>
          </cell>
          <cell r="G73" t="str">
            <v>Порошок с насыщенным грибным запахом</v>
          </cell>
          <cell r="H73">
            <v>150</v>
          </cell>
        </row>
        <row r="74">
          <cell r="A74" t="str">
            <v>04086</v>
          </cell>
          <cell r="B74" t="str">
            <v>Пюре манго</v>
          </cell>
          <cell r="C74" t="str">
            <v>Сырье</v>
          </cell>
          <cell r="D74" t="str">
            <v>кг</v>
          </cell>
          <cell r="E74">
            <v>10360</v>
          </cell>
          <cell r="F74">
            <v>13</v>
          </cell>
          <cell r="H74">
            <v>20</v>
          </cell>
        </row>
        <row r="75">
          <cell r="A75" t="str">
            <v>04084</v>
          </cell>
          <cell r="B75" t="str">
            <v xml:space="preserve">Пюре маракуйя </v>
          </cell>
          <cell r="C75" t="str">
            <v>Сырье</v>
          </cell>
          <cell r="D75" t="str">
            <v>кг</v>
          </cell>
          <cell r="E75">
            <v>6125</v>
          </cell>
          <cell r="F75">
            <v>7</v>
          </cell>
          <cell r="H75">
            <v>9</v>
          </cell>
        </row>
        <row r="76">
          <cell r="A76" t="str">
            <v>03322</v>
          </cell>
          <cell r="B76" t="str">
            <v xml:space="preserve">Разрыхлитель для теста </v>
          </cell>
          <cell r="C76" t="str">
            <v>Сырье</v>
          </cell>
          <cell r="D76" t="str">
            <v>кг</v>
          </cell>
          <cell r="E76">
            <v>541.5</v>
          </cell>
          <cell r="F76">
            <v>3</v>
          </cell>
          <cell r="H76">
            <v>15</v>
          </cell>
        </row>
        <row r="77">
          <cell r="A77" t="str">
            <v>00111</v>
          </cell>
          <cell r="B77" t="str">
            <v>Сахар песок</v>
          </cell>
          <cell r="C77" t="str">
            <v>Сырье</v>
          </cell>
          <cell r="D77" t="str">
            <v>кг</v>
          </cell>
          <cell r="E77">
            <v>175520</v>
          </cell>
          <cell r="F77">
            <v>8000</v>
          </cell>
          <cell r="G77" t="str">
            <v>Однородная сыпучая масса мелких кристаллов белого цвета, сладкая на вкус, без посторонних запахов</v>
          </cell>
          <cell r="H77">
            <v>8000</v>
          </cell>
        </row>
        <row r="78">
          <cell r="A78" t="str">
            <v>04013</v>
          </cell>
          <cell r="B78" t="str">
            <v>Сахар песок коричневый</v>
          </cell>
          <cell r="C78" t="str">
            <v>Сырье</v>
          </cell>
          <cell r="D78" t="str">
            <v>кг</v>
          </cell>
          <cell r="E78">
            <v>26520</v>
          </cell>
          <cell r="F78">
            <v>135</v>
          </cell>
          <cell r="H78">
            <v>290</v>
          </cell>
        </row>
        <row r="79">
          <cell r="A79" t="str">
            <v>02925</v>
          </cell>
          <cell r="B79" t="str">
            <v>Сахар-стик 500шт упаковка</v>
          </cell>
          <cell r="C79" t="str">
            <v>Сырье д/продажи</v>
          </cell>
          <cell r="D79" t="str">
            <v>шт</v>
          </cell>
          <cell r="E79">
            <v>149850</v>
          </cell>
          <cell r="F79">
            <v>540</v>
          </cell>
          <cell r="G79" t="str">
            <v/>
          </cell>
          <cell r="H79">
            <v>400</v>
          </cell>
        </row>
        <row r="80">
          <cell r="A80" t="str">
            <v>07888</v>
          </cell>
          <cell r="B80" t="str">
            <v>Свиной окорок б/к мороженый</v>
          </cell>
          <cell r="C80" t="str">
            <v>Сырье</v>
          </cell>
          <cell r="D80" t="str">
            <v>кг</v>
          </cell>
          <cell r="E80">
            <v>287924.78000000003</v>
          </cell>
          <cell r="F80">
            <v>1071.241</v>
          </cell>
          <cell r="G80" t="str">
            <v>Мираторг</v>
          </cell>
          <cell r="H80">
            <v>3000</v>
          </cell>
        </row>
        <row r="81">
          <cell r="A81" t="str">
            <v>01453</v>
          </cell>
          <cell r="B81" t="str">
            <v>Сгущеное молоко</v>
          </cell>
          <cell r="C81" t="str">
            <v>Сырье</v>
          </cell>
          <cell r="D81" t="str">
            <v>кг</v>
          </cell>
          <cell r="E81">
            <v>58320</v>
          </cell>
          <cell r="F81">
            <v>517.79999999999995</v>
          </cell>
          <cell r="H81">
            <v>750</v>
          </cell>
        </row>
        <row r="82">
          <cell r="A82" t="str">
            <v>08083</v>
          </cell>
          <cell r="B82" t="str">
            <v>Сгущеное молоко 0,27кг штука</v>
          </cell>
          <cell r="C82" t="str">
            <v>Сырье д/продажи</v>
          </cell>
          <cell r="D82" t="str">
            <v>шт</v>
          </cell>
          <cell r="E82">
            <v>41181.120000000003</v>
          </cell>
          <cell r="F82">
            <v>711</v>
          </cell>
          <cell r="G82" t="str">
            <v/>
          </cell>
          <cell r="H82">
            <v>325</v>
          </cell>
        </row>
        <row r="83">
          <cell r="A83" t="str">
            <v>00057</v>
          </cell>
          <cell r="B83" t="str">
            <v>Семена Чиа</v>
          </cell>
          <cell r="C83" t="str">
            <v>Сырье</v>
          </cell>
          <cell r="D83" t="str">
            <v>кг</v>
          </cell>
          <cell r="E83">
            <v>92432.22</v>
          </cell>
          <cell r="F83">
            <v>170</v>
          </cell>
          <cell r="G83" t="str">
            <v>Крошечные, продолговатой формы семена черного, серого или кремово-коричневого цвета</v>
          </cell>
          <cell r="H83">
            <v>100</v>
          </cell>
        </row>
        <row r="84">
          <cell r="A84" t="str">
            <v>00417</v>
          </cell>
          <cell r="B84" t="str">
            <v>Сироп Амаретто</v>
          </cell>
          <cell r="C84" t="str">
            <v>Сырье</v>
          </cell>
          <cell r="D84" t="str">
            <v>кг</v>
          </cell>
          <cell r="E84">
            <v>137594.38</v>
          </cell>
          <cell r="F84">
            <v>296.75799999999998</v>
          </cell>
          <cell r="G84" t="str">
            <v>При вскрытии характерный запах и вкус (в зависимости от основного компонента)</v>
          </cell>
          <cell r="H84">
            <v>200</v>
          </cell>
        </row>
        <row r="85">
          <cell r="A85" t="str">
            <v>00411</v>
          </cell>
          <cell r="B85" t="str">
            <v>Сироп Банан</v>
          </cell>
          <cell r="C85" t="str">
            <v>Сырье</v>
          </cell>
          <cell r="D85" t="str">
            <v>кг</v>
          </cell>
          <cell r="E85">
            <v>96299.76</v>
          </cell>
          <cell r="F85">
            <v>219.17099999999999</v>
          </cell>
          <cell r="G85" t="str">
            <v>При вскрытии характерный запах и вкус (в зависимости от основного компонента)</v>
          </cell>
          <cell r="H85">
            <v>145</v>
          </cell>
        </row>
        <row r="86">
          <cell r="A86" t="str">
            <v>00413</v>
          </cell>
          <cell r="B86" t="str">
            <v>Сироп Ваниль</v>
          </cell>
          <cell r="C86" t="str">
            <v>Сырье</v>
          </cell>
          <cell r="D86" t="str">
            <v>кг</v>
          </cell>
          <cell r="E86">
            <v>99943.3</v>
          </cell>
          <cell r="F86">
            <v>211.47399999999999</v>
          </cell>
          <cell r="G86" t="str">
            <v>При вскрытии характерный запах и вкус (в зависимости от основного компонента)</v>
          </cell>
          <cell r="H86">
            <v>154</v>
          </cell>
        </row>
        <row r="87">
          <cell r="A87" t="str">
            <v>00139</v>
          </cell>
          <cell r="B87" t="str">
            <v>Сироп Карамель</v>
          </cell>
          <cell r="C87" t="str">
            <v>Сырье</v>
          </cell>
          <cell r="D87" t="str">
            <v>кг</v>
          </cell>
          <cell r="E87">
            <v>441355.33</v>
          </cell>
          <cell r="F87">
            <v>1018.404</v>
          </cell>
          <cell r="G87" t="str">
            <v>При вскрытии характерный запах и вкус (в зависимости от основного компонента)</v>
          </cell>
          <cell r="H87">
            <v>800</v>
          </cell>
        </row>
        <row r="88">
          <cell r="A88" t="str">
            <v>00140</v>
          </cell>
          <cell r="B88" t="str">
            <v>Сироп Кокос</v>
          </cell>
          <cell r="C88" t="str">
            <v>Сырье</v>
          </cell>
          <cell r="D88" t="str">
            <v>кг</v>
          </cell>
          <cell r="E88">
            <v>363613.96</v>
          </cell>
          <cell r="F88">
            <v>846.26400000000001</v>
          </cell>
          <cell r="G88" t="str">
            <v>При вскрытии характерный запах и вкус (в зависимости от основного компонента)</v>
          </cell>
          <cell r="H88">
            <v>500</v>
          </cell>
        </row>
        <row r="89">
          <cell r="A89" t="str">
            <v>00415</v>
          </cell>
          <cell r="B89" t="str">
            <v>Сироп Мята</v>
          </cell>
          <cell r="C89" t="str">
            <v>Сырье</v>
          </cell>
          <cell r="D89" t="str">
            <v>л</v>
          </cell>
          <cell r="E89">
            <v>70117.36</v>
          </cell>
          <cell r="F89">
            <v>167.06800000000001</v>
          </cell>
          <cell r="G89" t="str">
            <v>При вскрытии характерный запах и вкус (в зависимости от основного компонента)</v>
          </cell>
          <cell r="H89">
            <v>120</v>
          </cell>
        </row>
        <row r="90">
          <cell r="A90" t="str">
            <v>00404</v>
          </cell>
          <cell r="B90" t="str">
            <v>Сироп Орех</v>
          </cell>
          <cell r="C90" t="str">
            <v>Сырье</v>
          </cell>
          <cell r="D90" t="str">
            <v>кг</v>
          </cell>
          <cell r="E90">
            <v>117718.78</v>
          </cell>
          <cell r="F90">
            <v>276.97199999999998</v>
          </cell>
          <cell r="G90" t="str">
            <v>При вскрытии характерный запах и вкус (в зависимости от основного компонента)</v>
          </cell>
          <cell r="H90">
            <v>200</v>
          </cell>
        </row>
        <row r="91">
          <cell r="A91" t="str">
            <v>00402</v>
          </cell>
          <cell r="B91" t="str">
            <v>Сироп Соленая карамель</v>
          </cell>
          <cell r="C91" t="str">
            <v>Сырье</v>
          </cell>
          <cell r="D91" t="str">
            <v>кг</v>
          </cell>
          <cell r="E91">
            <v>427590.11</v>
          </cell>
          <cell r="F91">
            <v>930.36800000000005</v>
          </cell>
          <cell r="G91" t="str">
            <v>При вскрытии характерный запах и вкус (в зависимости от основного компонента)</v>
          </cell>
          <cell r="H91">
            <v>425</v>
          </cell>
        </row>
        <row r="92">
          <cell r="A92" t="str">
            <v>00431</v>
          </cell>
          <cell r="B92" t="str">
            <v>Сироп Тирамису</v>
          </cell>
          <cell r="C92" t="str">
            <v>Сырье</v>
          </cell>
          <cell r="D92" t="str">
            <v>кг</v>
          </cell>
          <cell r="E92">
            <v>34277.730000000003</v>
          </cell>
          <cell r="F92">
            <v>69.992000000000004</v>
          </cell>
          <cell r="G92" t="str">
            <v>При вскрытии характерный запах и вкус (в зависимости от основного компонента)</v>
          </cell>
          <cell r="H92">
            <v>75</v>
          </cell>
        </row>
        <row r="93">
          <cell r="A93" t="str">
            <v>00400</v>
          </cell>
          <cell r="B93" t="str">
            <v>Сироп Шоколадное печенье</v>
          </cell>
          <cell r="C93" t="str">
            <v>Сырье</v>
          </cell>
          <cell r="D93" t="str">
            <v>кг</v>
          </cell>
          <cell r="E93">
            <v>187462.93</v>
          </cell>
          <cell r="F93">
            <v>367.80799999999999</v>
          </cell>
          <cell r="G93" t="str">
            <v>При вскрытии характерный запах и вкус (в зависимости от основного компонента)</v>
          </cell>
          <cell r="H93">
            <v>280</v>
          </cell>
        </row>
        <row r="94">
          <cell r="A94" t="str">
            <v>07089</v>
          </cell>
          <cell r="B94" t="str">
            <v>Сливки 22% Мастер Гурме Шеф</v>
          </cell>
          <cell r="C94" t="str">
            <v>Сырье</v>
          </cell>
          <cell r="D94" t="str">
            <v>кг</v>
          </cell>
          <cell r="E94">
            <v>173602</v>
          </cell>
          <cell r="F94">
            <v>889</v>
          </cell>
          <cell r="G94" t="str">
            <v>Насыщенный сливочный вкус. Растительный продукт. Для приготовления соуса "Творожный".</v>
          </cell>
          <cell r="H94">
            <v>700</v>
          </cell>
        </row>
        <row r="95">
          <cell r="A95" t="str">
            <v>07088</v>
          </cell>
          <cell r="B95" t="str">
            <v>Сливки 22% Свежее Завтра</v>
          </cell>
          <cell r="C95" t="str">
            <v>Сырье</v>
          </cell>
          <cell r="D95" t="str">
            <v>кг</v>
          </cell>
          <cell r="E95">
            <v>279470.40000000002</v>
          </cell>
          <cell r="F95">
            <v>1212</v>
          </cell>
          <cell r="G95" t="str">
            <v>Ультрапастеризованные, животные упаковка целая и не вздутая</v>
          </cell>
          <cell r="H95">
            <v>750</v>
          </cell>
        </row>
        <row r="96">
          <cell r="A96" t="str">
            <v>02068</v>
          </cell>
          <cell r="B96" t="str">
            <v>Сливки 33%</v>
          </cell>
          <cell r="C96" t="str">
            <v>Сырье</v>
          </cell>
          <cell r="D96" t="str">
            <v>л</v>
          </cell>
          <cell r="E96">
            <v>257256</v>
          </cell>
          <cell r="F96">
            <v>828</v>
          </cell>
          <cell r="H96">
            <v>1000</v>
          </cell>
        </row>
        <row r="97">
          <cell r="A97" t="str">
            <v>04356</v>
          </cell>
          <cell r="B97" t="str">
            <v>Сметана 15%</v>
          </cell>
          <cell r="C97" t="str">
            <v>Сырье</v>
          </cell>
          <cell r="D97" t="str">
            <v>кг</v>
          </cell>
          <cell r="E97">
            <v>119981</v>
          </cell>
          <cell r="F97">
            <v>625</v>
          </cell>
          <cell r="G97" t="str">
            <v/>
          </cell>
          <cell r="H97">
            <v>450</v>
          </cell>
        </row>
        <row r="98">
          <cell r="A98" t="str">
            <v>00675</v>
          </cell>
          <cell r="B98" t="str">
            <v>Смородина с/м</v>
          </cell>
          <cell r="C98" t="str">
            <v>Сырье</v>
          </cell>
          <cell r="D98" t="str">
            <v>кг</v>
          </cell>
          <cell r="E98">
            <v>19600</v>
          </cell>
          <cell r="F98">
            <v>70</v>
          </cell>
          <cell r="H98">
            <v>50</v>
          </cell>
        </row>
        <row r="99">
          <cell r="A99" t="str">
            <v>03703</v>
          </cell>
          <cell r="B99" t="str">
            <v>Соевое молоко 1л штука</v>
          </cell>
          <cell r="C99" t="str">
            <v>Сырье д/продажи</v>
          </cell>
          <cell r="D99" t="str">
            <v>шт</v>
          </cell>
          <cell r="E99">
            <v>257880</v>
          </cell>
          <cell r="F99">
            <v>1228</v>
          </cell>
          <cell r="G99" t="str">
            <v>Упаковка целая,тетрапак, при вскрытии однородная жидкость светло-бежевого цвета, по вкусу и запаху напоминающая коровье молоко</v>
          </cell>
          <cell r="H99">
            <v>820</v>
          </cell>
        </row>
        <row r="100">
          <cell r="A100" t="str">
            <v>00115</v>
          </cell>
          <cell r="B100" t="str">
            <v>Соевый соус</v>
          </cell>
          <cell r="C100" t="str">
            <v>Сырье</v>
          </cell>
          <cell r="D100" t="str">
            <v>кг</v>
          </cell>
          <cell r="E100">
            <v>100800</v>
          </cell>
          <cell r="F100">
            <v>1234.7</v>
          </cell>
          <cell r="G100" t="str">
            <v>Черно-коричневая жидкость с характерным соленым</v>
          </cell>
          <cell r="H100">
            <v>1100</v>
          </cell>
        </row>
        <row r="101">
          <cell r="A101" t="str">
            <v>00068</v>
          </cell>
          <cell r="B101" t="str">
            <v>Сок гранатовый</v>
          </cell>
          <cell r="C101" t="str">
            <v>Сырье</v>
          </cell>
          <cell r="D101" t="str">
            <v>л</v>
          </cell>
          <cell r="E101">
            <v>379823.26</v>
          </cell>
          <cell r="F101">
            <v>3400</v>
          </cell>
          <cell r="G101" t="str">
            <v>Красно-бордовая жидкость с кисло-сладким терпким вкус</v>
          </cell>
          <cell r="H101">
            <v>6500</v>
          </cell>
        </row>
        <row r="102">
          <cell r="A102" t="str">
            <v>00116</v>
          </cell>
          <cell r="B102" t="str">
            <v>Сок томатный</v>
          </cell>
          <cell r="C102" t="str">
            <v>Сырье</v>
          </cell>
          <cell r="D102" t="str">
            <v>л</v>
          </cell>
          <cell r="E102">
            <v>7500</v>
          </cell>
          <cell r="F102">
            <v>116.64</v>
          </cell>
          <cell r="G102" t="str">
            <v>Натуральный томатный сок в тетрапаке.</v>
          </cell>
          <cell r="H102">
            <v>150</v>
          </cell>
        </row>
        <row r="103">
          <cell r="A103" t="str">
            <v>00728</v>
          </cell>
          <cell r="B103" t="str">
            <v>Сок шиповника</v>
          </cell>
          <cell r="C103" t="str">
            <v>Сырье</v>
          </cell>
          <cell r="D103" t="str">
            <v>л</v>
          </cell>
          <cell r="E103">
            <v>657854.18999999994</v>
          </cell>
          <cell r="F103">
            <v>8923.09</v>
          </cell>
          <cell r="G103" t="str">
            <v>Нектар из шиповника.Светло-коричневого цвета. Продукт пастеризован. Изготовлено из диффузионного сока. Минимальная доля ягодного сока в нектаре не менее 40%.</v>
          </cell>
          <cell r="H103">
            <v>6800</v>
          </cell>
        </row>
        <row r="104">
          <cell r="A104" t="str">
            <v>00117</v>
          </cell>
          <cell r="B104" t="str">
            <v>Соль</v>
          </cell>
          <cell r="C104" t="str">
            <v>Сырье</v>
          </cell>
          <cell r="D104" t="str">
            <v>кг</v>
          </cell>
          <cell r="E104">
            <v>2507.5</v>
          </cell>
          <cell r="F104">
            <v>115</v>
          </cell>
          <cell r="G104" t="str">
            <v>Мелкая каменная соль.</v>
          </cell>
          <cell r="H104">
            <v>250</v>
          </cell>
        </row>
        <row r="105">
          <cell r="A105" t="str">
            <v>08337</v>
          </cell>
          <cell r="B105" t="str">
            <v>Соус горчичный (медовый) 1кг штука</v>
          </cell>
          <cell r="C105" t="str">
            <v>Сырье д/продажи</v>
          </cell>
          <cell r="D105" t="str">
            <v>шт</v>
          </cell>
          <cell r="E105">
            <v>325780</v>
          </cell>
          <cell r="F105">
            <v>1600</v>
          </cell>
          <cell r="G105" t="str">
            <v>Кисло-сладкий соус желтого цвета с вкраплениями, густой, тягучий.</v>
          </cell>
          <cell r="H105">
            <v>2700</v>
          </cell>
        </row>
        <row r="106">
          <cell r="A106" t="str">
            <v>00121</v>
          </cell>
          <cell r="B106" t="str">
            <v>Соус Терияки</v>
          </cell>
          <cell r="C106" t="str">
            <v>Сырье</v>
          </cell>
          <cell r="D106" t="str">
            <v>кг</v>
          </cell>
          <cell r="E106">
            <v>246638.72</v>
          </cell>
          <cell r="F106">
            <v>802.6</v>
          </cell>
          <cell r="G106" t="str">
            <v>Темный соус средней консистенции, терпкий и кисло- садкий на вкуc</v>
          </cell>
          <cell r="H106">
            <v>625</v>
          </cell>
        </row>
        <row r="107">
          <cell r="A107" t="str">
            <v>05236</v>
          </cell>
          <cell r="B107" t="str">
            <v>Соус чили/сладкий</v>
          </cell>
          <cell r="C107" t="str">
            <v>Сырье</v>
          </cell>
          <cell r="D107" t="str">
            <v>кг</v>
          </cell>
          <cell r="E107">
            <v>326444.28999999998</v>
          </cell>
          <cell r="F107">
            <v>1335.0650000000001</v>
          </cell>
          <cell r="H107">
            <v>1200</v>
          </cell>
        </row>
        <row r="108">
          <cell r="A108" t="str">
            <v>00124</v>
          </cell>
          <cell r="B108" t="str">
            <v>Сухари со специями</v>
          </cell>
          <cell r="C108" t="str">
            <v>Сырье</v>
          </cell>
          <cell r="D108" t="str">
            <v>кг</v>
          </cell>
          <cell r="E108">
            <v>205773</v>
          </cell>
          <cell r="F108">
            <v>939.202</v>
          </cell>
          <cell r="G108" t="str">
            <v>Румянные хрустящие сухарика с пикантным вкусом. Нарезка 1 см.</v>
          </cell>
          <cell r="H108">
            <v>800</v>
          </cell>
        </row>
        <row r="109">
          <cell r="A109" t="str">
            <v>05517</v>
          </cell>
          <cell r="B109" t="str">
            <v>Сыр Моцарелла батон кг</v>
          </cell>
          <cell r="C109" t="str">
            <v>Сырье д/продажи</v>
          </cell>
          <cell r="D109" t="str">
            <v>кг</v>
          </cell>
          <cell r="E109">
            <v>4439281.5999999996</v>
          </cell>
          <cell r="F109">
            <v>11606.4</v>
          </cell>
          <cell r="G109" t="str">
            <v>Сыр натуральный полутвердый моцарелла для пиццы. С массовой долей жира 40% (в батонах).</v>
          </cell>
          <cell r="H109">
            <v>14600</v>
          </cell>
        </row>
        <row r="110">
          <cell r="A110" t="str">
            <v>00125</v>
          </cell>
          <cell r="B110" t="str">
            <v>Сыр пластиками бутербродный</v>
          </cell>
          <cell r="C110" t="str">
            <v>Сырье</v>
          </cell>
          <cell r="D110" t="str">
            <v>шт</v>
          </cell>
          <cell r="E110">
            <v>670487.23</v>
          </cell>
          <cell r="F110">
            <v>131000</v>
          </cell>
          <cell r="G110" t="str">
            <v>СЫР ХОХЛАНД HoReCa (84 шт/уп)</v>
          </cell>
          <cell r="H110">
            <v>95000</v>
          </cell>
        </row>
        <row r="111">
          <cell r="A111" t="str">
            <v>00129</v>
          </cell>
          <cell r="B111" t="str">
            <v>Сыр творожный</v>
          </cell>
          <cell r="C111" t="str">
            <v>Сырье</v>
          </cell>
          <cell r="D111" t="str">
            <v>кг</v>
          </cell>
          <cell r="E111">
            <v>605690</v>
          </cell>
          <cell r="F111">
            <v>1826</v>
          </cell>
          <cell r="G111" t="str">
            <v>Упаковка без повреждений, плотная маятникообразная масса, жидкость слегка отделена, характерным творожным запахом и вкусом</v>
          </cell>
          <cell r="H111">
            <v>2700</v>
          </cell>
        </row>
        <row r="112">
          <cell r="A112" t="str">
            <v>02493</v>
          </cell>
          <cell r="B112" t="str">
            <v>Творог</v>
          </cell>
          <cell r="C112" t="str">
            <v>Сырье</v>
          </cell>
          <cell r="D112" t="str">
            <v>кг</v>
          </cell>
          <cell r="E112">
            <v>63660</v>
          </cell>
          <cell r="F112">
            <v>208.4</v>
          </cell>
          <cell r="H112">
            <v>426.66</v>
          </cell>
        </row>
        <row r="113">
          <cell r="A113" t="str">
            <v>04367</v>
          </cell>
          <cell r="B113" t="str">
            <v xml:space="preserve">Тесто слоеное без дрожжевое МОРОЗКО </v>
          </cell>
          <cell r="C113" t="str">
            <v>Сырье</v>
          </cell>
          <cell r="D113" t="str">
            <v>кг</v>
          </cell>
          <cell r="E113">
            <v>71352</v>
          </cell>
          <cell r="F113">
            <v>439.2</v>
          </cell>
          <cell r="G113" t="str">
            <v/>
          </cell>
          <cell r="H113">
            <v>450</v>
          </cell>
        </row>
        <row r="114">
          <cell r="A114" t="str">
            <v>02109</v>
          </cell>
          <cell r="B114" t="str">
            <v>Тортилья пшеничная белая д/завертона</v>
          </cell>
          <cell r="C114" t="str">
            <v>Сырье</v>
          </cell>
          <cell r="D114" t="str">
            <v>шт</v>
          </cell>
          <cell r="E114">
            <v>5154059.7699999996</v>
          </cell>
          <cell r="F114">
            <v>478800</v>
          </cell>
          <cell r="G114" t="str">
            <v>Пшеничная лепешка светло-бежевого цвета, диаметр 12 дюймов (30 см)</v>
          </cell>
          <cell r="H114">
            <v>308000</v>
          </cell>
        </row>
        <row r="115">
          <cell r="A115" t="str">
            <v>00109</v>
          </cell>
          <cell r="B115" t="str">
            <v>Уксус рисовый</v>
          </cell>
          <cell r="C115" t="str">
            <v>Сырье</v>
          </cell>
          <cell r="D115" t="str">
            <v>л</v>
          </cell>
          <cell r="E115">
            <v>23718</v>
          </cell>
          <cell r="F115">
            <v>200</v>
          </cell>
          <cell r="G115" t="str">
            <v>Концентрированный уксусный запах и вкус, прозрачная жидкость без мутного осадка.</v>
          </cell>
          <cell r="H115">
            <v>200</v>
          </cell>
        </row>
        <row r="116">
          <cell r="A116" t="str">
            <v>00841</v>
          </cell>
          <cell r="B116" t="str">
            <v>Хлеб тостовый пшеничный</v>
          </cell>
          <cell r="C116" t="str">
            <v>Сырье</v>
          </cell>
          <cell r="D116" t="str">
            <v>кг</v>
          </cell>
          <cell r="E116">
            <v>143851.66</v>
          </cell>
          <cell r="F116">
            <v>1426</v>
          </cell>
          <cell r="H116">
            <v>1500</v>
          </cell>
        </row>
        <row r="117">
          <cell r="A117" t="str">
            <v>00136</v>
          </cell>
          <cell r="B117" t="str">
            <v>Чай в ф/пакетах зеленый Молочный улун</v>
          </cell>
          <cell r="C117" t="str">
            <v>Сырье</v>
          </cell>
          <cell r="D117" t="str">
            <v>шт</v>
          </cell>
          <cell r="E117">
            <v>100404.75</v>
          </cell>
          <cell r="F117">
            <v>6802</v>
          </cell>
          <cell r="G117" t="str">
            <v>Листовой чай в запаянных пакетах.</v>
          </cell>
          <cell r="H117">
            <v>8000</v>
          </cell>
        </row>
        <row r="118">
          <cell r="A118" t="str">
            <v>00135</v>
          </cell>
          <cell r="B118" t="str">
            <v>Чай в ф/пакетах зеленый Сенча</v>
          </cell>
          <cell r="C118" t="str">
            <v>Сырье</v>
          </cell>
          <cell r="D118" t="str">
            <v>шт</v>
          </cell>
          <cell r="E118">
            <v>57305.11</v>
          </cell>
          <cell r="F118">
            <v>3891</v>
          </cell>
          <cell r="G118" t="str">
            <v>Листовой чай в запаянных пакетах.</v>
          </cell>
          <cell r="H118">
            <v>4600</v>
          </cell>
        </row>
        <row r="119">
          <cell r="A119" t="str">
            <v>00137</v>
          </cell>
          <cell r="B119" t="str">
            <v>Чай в ф/пакетах травяной Малина и мята</v>
          </cell>
          <cell r="C119" t="str">
            <v>Сырье</v>
          </cell>
          <cell r="D119" t="str">
            <v>шт</v>
          </cell>
          <cell r="E119">
            <v>162613.99</v>
          </cell>
          <cell r="F119">
            <v>11405</v>
          </cell>
          <cell r="G119" t="str">
            <v>Листовой чай в запаянных пакетах.</v>
          </cell>
          <cell r="H119">
            <v>17000</v>
          </cell>
        </row>
        <row r="120">
          <cell r="A120" t="str">
            <v>00138</v>
          </cell>
          <cell r="B120" t="str">
            <v>Чай в ф/пакетах фруктовый Наглый фрукт</v>
          </cell>
          <cell r="C120" t="str">
            <v>Сырье</v>
          </cell>
          <cell r="D120" t="str">
            <v>шт</v>
          </cell>
          <cell r="E120">
            <v>108457.81</v>
          </cell>
          <cell r="F120">
            <v>7345</v>
          </cell>
          <cell r="G120" t="str">
            <v>Листовой чай в запаянных пакетах.</v>
          </cell>
          <cell r="H120">
            <v>10000</v>
          </cell>
        </row>
        <row r="121">
          <cell r="A121" t="str">
            <v>00134</v>
          </cell>
          <cell r="B121" t="str">
            <v>Чай в ф/пакетах черный Кения</v>
          </cell>
          <cell r="C121" t="str">
            <v>Сырье</v>
          </cell>
          <cell r="D121" t="str">
            <v>шт</v>
          </cell>
          <cell r="E121">
            <v>1318661.2</v>
          </cell>
          <cell r="F121">
            <v>60000</v>
          </cell>
          <cell r="G121" t="str">
            <v>Листовой чай в запаянных пакетах.</v>
          </cell>
          <cell r="H121">
            <v>103000</v>
          </cell>
        </row>
        <row r="122">
          <cell r="A122" t="str">
            <v>00133</v>
          </cell>
          <cell r="B122" t="str">
            <v>Чай в ф/пакетах черный Эрл Грей</v>
          </cell>
          <cell r="C122" t="str">
            <v>Сырье</v>
          </cell>
          <cell r="D122" t="str">
            <v>шт</v>
          </cell>
          <cell r="E122">
            <v>75830.25</v>
          </cell>
          <cell r="F122">
            <v>5210</v>
          </cell>
          <cell r="G122" t="str">
            <v>Листовой чай с ароматом бергамота</v>
          </cell>
          <cell r="H122">
            <v>6650</v>
          </cell>
        </row>
        <row r="123">
          <cell r="A123" t="str">
            <v>00146</v>
          </cell>
          <cell r="B123" t="str">
            <v>Чеснок свежий</v>
          </cell>
          <cell r="C123" t="str">
            <v>Сырье</v>
          </cell>
          <cell r="D123" t="str">
            <v>кг</v>
          </cell>
          <cell r="E123">
            <v>37974.800000000003</v>
          </cell>
          <cell r="F123">
            <v>176.13</v>
          </cell>
          <cell r="G123" t="str">
            <v>Луковицы целые, чистые, без повреждений с сухими наружными чешуями белого цвета</v>
          </cell>
          <cell r="H123">
            <v>325</v>
          </cell>
        </row>
        <row r="124">
          <cell r="A124" t="str">
            <v>06050</v>
          </cell>
          <cell r="B124" t="str">
            <v>Чеснок сушеный (гранулы)</v>
          </cell>
          <cell r="C124" t="str">
            <v>Сырье</v>
          </cell>
          <cell r="D124" t="str">
            <v>кг</v>
          </cell>
          <cell r="E124">
            <v>14682.5</v>
          </cell>
          <cell r="F124">
            <v>55</v>
          </cell>
          <cell r="G124" t="str">
            <v>Мелкие гранулы с характерным чесночным запахом и вкусом</v>
          </cell>
          <cell r="H124">
            <v>150</v>
          </cell>
        </row>
        <row r="125">
          <cell r="A125" t="str">
            <v>02061</v>
          </cell>
          <cell r="B125" t="str">
            <v>Шампиньоны мороженые</v>
          </cell>
          <cell r="C125" t="str">
            <v>Сырье</v>
          </cell>
          <cell r="D125" t="str">
            <v>кг</v>
          </cell>
          <cell r="E125">
            <v>644220.31999999995</v>
          </cell>
          <cell r="F125">
            <v>4079.752</v>
          </cell>
          <cell r="G125" t="str">
            <v>Замороженные резанные грибы, запах и вкус соответствующий данному продукту.</v>
          </cell>
          <cell r="H125">
            <v>3500</v>
          </cell>
        </row>
        <row r="126">
          <cell r="A126" t="str">
            <v>00331</v>
          </cell>
          <cell r="B126" t="str">
            <v>Шампиньоны свежие</v>
          </cell>
          <cell r="C126" t="str">
            <v>Сырье</v>
          </cell>
          <cell r="D126" t="str">
            <v>кг</v>
          </cell>
          <cell r="E126">
            <v>30491.119999999999</v>
          </cell>
          <cell r="F126">
            <v>104.422</v>
          </cell>
          <cell r="H126">
            <v>100</v>
          </cell>
        </row>
        <row r="127">
          <cell r="A127" t="str">
            <v>04041</v>
          </cell>
          <cell r="B127" t="str">
            <v>Шоколад белый</v>
          </cell>
          <cell r="C127" t="str">
            <v>Сырье</v>
          </cell>
          <cell r="D127" t="str">
            <v>кг</v>
          </cell>
          <cell r="E127">
            <v>39600</v>
          </cell>
          <cell r="F127">
            <v>60</v>
          </cell>
          <cell r="H127">
            <v>80</v>
          </cell>
        </row>
        <row r="128">
          <cell r="A128" t="str">
            <v>00148</v>
          </cell>
          <cell r="B128" t="str">
            <v>Яйцо куриное</v>
          </cell>
          <cell r="C128" t="str">
            <v>Сырье</v>
          </cell>
          <cell r="D128" t="str">
            <v>шт</v>
          </cell>
          <cell r="E128">
            <v>54540</v>
          </cell>
          <cell r="F128">
            <v>114518</v>
          </cell>
          <cell r="G128" t="str">
            <v>1 категория, по всей площади скорлупа целая (без сколов и трещин), без посторонних запахов</v>
          </cell>
          <cell r="H128">
            <v>120000</v>
          </cell>
        </row>
        <row r="129">
          <cell r="A129" t="str">
            <v>07947</v>
          </cell>
          <cell r="B129" t="str">
            <v>Яйцо перепелиное 20 шт упаковка</v>
          </cell>
          <cell r="C129" t="str">
            <v>Сырье д/продажи</v>
          </cell>
          <cell r="D129" t="str">
            <v>шт</v>
          </cell>
          <cell r="E129">
            <v>4370.3999999999996</v>
          </cell>
          <cell r="F129">
            <v>47</v>
          </cell>
          <cell r="G129" t="str">
            <v/>
          </cell>
          <cell r="H129">
            <v>70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61"/>
  <sheetViews>
    <sheetView showGridLines="0" tabSelected="1" topLeftCell="B7" workbookViewId="0">
      <selection activeCell="E19" sqref="E19"/>
    </sheetView>
  </sheetViews>
  <sheetFormatPr defaultRowHeight="15.75" x14ac:dyDescent="0.25"/>
  <cols>
    <col min="1" max="1" width="14.28515625" style="8" customWidth="1"/>
    <col min="2" max="2" width="50" style="8" customWidth="1"/>
    <col min="3" max="3" width="9.42578125" style="8" customWidth="1"/>
    <col min="4" max="4" width="76.7109375" style="24" customWidth="1"/>
    <col min="5" max="5" width="15.5703125" style="12" customWidth="1"/>
    <col min="6" max="6" width="46" customWidth="1"/>
  </cols>
  <sheetData>
    <row r="1" spans="1:7" ht="28.5" customHeight="1" x14ac:dyDescent="0.25">
      <c r="A1" s="5" t="s">
        <v>0</v>
      </c>
      <c r="B1" s="5" t="s">
        <v>1</v>
      </c>
      <c r="C1" s="25" t="s">
        <v>482</v>
      </c>
      <c r="D1" s="18"/>
      <c r="E1" s="9" t="s">
        <v>487</v>
      </c>
    </row>
    <row r="2" spans="1:7" ht="28.5" customHeight="1" x14ac:dyDescent="0.25">
      <c r="A2" s="5" t="s">
        <v>279</v>
      </c>
      <c r="B2" s="15" t="s">
        <v>280</v>
      </c>
      <c r="C2" s="6" t="str">
        <f>VLOOKUP(A2,[1]Продукты!$A$2:$H$129,4,0)</f>
        <v>шт</v>
      </c>
      <c r="D2" s="19" t="str">
        <f>VLOOKUP(A2,[1]Продукты!$A$2:$H$129,7,0)</f>
        <v>Пшеничная лепешка светло-бежевого цвета, диаметр 12 дюймов (30 см)</v>
      </c>
      <c r="E2" s="10">
        <v>450000</v>
      </c>
      <c r="F2" s="13"/>
      <c r="G2" s="14"/>
    </row>
    <row r="3" spans="1:7" ht="28.5" customHeight="1" x14ac:dyDescent="0.25">
      <c r="A3" s="5" t="s">
        <v>133</v>
      </c>
      <c r="B3" s="15" t="s">
        <v>134</v>
      </c>
      <c r="C3" s="6" t="str">
        <f>VLOOKUP(A3,[1]Продукты!$A$2:$H$129,4,0)</f>
        <v>кг</v>
      </c>
      <c r="D3" s="19" t="str">
        <f>VLOOKUP(A3,[1]Продукты!$A$2:$H$129,7,0)</f>
        <v>Ультрапастеризованное. Подходит для вспенивая капучинатором.</v>
      </c>
      <c r="E3" s="10">
        <v>160000</v>
      </c>
      <c r="F3" s="13"/>
    </row>
    <row r="4" spans="1:7" ht="28.5" customHeight="1" x14ac:dyDescent="0.25">
      <c r="A4" s="5" t="s">
        <v>273</v>
      </c>
      <c r="B4" s="15" t="s">
        <v>274</v>
      </c>
      <c r="C4" s="6" t="str">
        <f>VLOOKUP(A4,[1]Продукты!$A$2:$H$129,4,0)</f>
        <v>шт</v>
      </c>
      <c r="D4" s="19" t="str">
        <f>VLOOKUP(A4,[1]Продукты!$A$2:$H$129,7,0)</f>
        <v>СЫР ХОХЛАНД HoReCa (84 шт/уп)</v>
      </c>
      <c r="E4" s="10">
        <v>115000</v>
      </c>
    </row>
    <row r="5" spans="1:7" ht="28.5" customHeight="1" x14ac:dyDescent="0.25">
      <c r="A5" s="5" t="s">
        <v>319</v>
      </c>
      <c r="B5" s="15" t="s">
        <v>320</v>
      </c>
      <c r="C5" s="6" t="s">
        <v>483</v>
      </c>
      <c r="D5" s="26" t="s">
        <v>488</v>
      </c>
      <c r="E5" s="10">
        <v>110000</v>
      </c>
    </row>
    <row r="6" spans="1:7" ht="28.5" customHeight="1" x14ac:dyDescent="0.25">
      <c r="A6" s="5" t="s">
        <v>297</v>
      </c>
      <c r="B6" s="15" t="s">
        <v>298</v>
      </c>
      <c r="C6" s="6" t="str">
        <f>VLOOKUP(A6,[1]Продукты!$A$2:$H$129,4,0)</f>
        <v>шт</v>
      </c>
      <c r="D6" s="19" t="str">
        <f>IFERROR(VLOOKUP(A6,[1]Продукты!$A$2:$H$129,7,0),"")</f>
        <v>Листовой чай в запаянных пакетах.</v>
      </c>
      <c r="E6" s="10">
        <v>55000</v>
      </c>
    </row>
    <row r="7" spans="1:7" ht="28.5" customHeight="1" x14ac:dyDescent="0.25">
      <c r="A7" s="5" t="s">
        <v>171</v>
      </c>
      <c r="B7" s="15" t="s">
        <v>172</v>
      </c>
      <c r="C7" s="6" t="s">
        <v>483</v>
      </c>
      <c r="D7" s="26" t="s">
        <v>489</v>
      </c>
      <c r="E7" s="10">
        <v>55000</v>
      </c>
    </row>
    <row r="8" spans="1:7" ht="28.5" customHeight="1" x14ac:dyDescent="0.25">
      <c r="A8" s="5" t="s">
        <v>18</v>
      </c>
      <c r="B8" s="15" t="s">
        <v>19</v>
      </c>
      <c r="C8" s="6" t="str">
        <f>VLOOKUP(A8,[1]Продукты!$A$2:$H$129,4,0)</f>
        <v>шт</v>
      </c>
      <c r="D8" s="19" t="str">
        <f>IFERROR(VLOOKUP(A8,[1]Продукты!$A$2:$H$129,7,0),"")</f>
        <v>Булочка 19 см в длину и 6 в ширину. Замороженная. Не крошится и не ломается</v>
      </c>
      <c r="E8" s="10">
        <v>52000</v>
      </c>
    </row>
    <row r="9" spans="1:7" ht="28.5" customHeight="1" x14ac:dyDescent="0.25">
      <c r="A9" s="5" t="s">
        <v>99</v>
      </c>
      <c r="B9" s="15" t="s">
        <v>100</v>
      </c>
      <c r="C9" s="6" t="str">
        <f>VLOOKUP(A9,[1]Продукты!$A$2:$H$129,4,0)</f>
        <v>шт</v>
      </c>
      <c r="D9" s="19" t="str">
        <f>IFERROR(VLOOKUP(A9,[1]Продукты!$A$2:$H$129,7,0),"")</f>
        <v>Тортилья диаметром 10 см. Томатная. В отсутствии томатной (Сырную, в самый крайний случай пшенич</v>
      </c>
      <c r="E9" s="10">
        <v>35000</v>
      </c>
    </row>
    <row r="10" spans="1:7" ht="28.5" customHeight="1" x14ac:dyDescent="0.25">
      <c r="A10" s="5" t="s">
        <v>91</v>
      </c>
      <c r="B10" s="15" t="s">
        <v>92</v>
      </c>
      <c r="C10" s="6" t="str">
        <f>VLOOKUP(A10,[1]Продукты!$A$2:$H$129,4,0)</f>
        <v>кг</v>
      </c>
      <c r="D10" s="19" t="str">
        <f>IFERROR(VLOOKUP(A10,[1]Продукты!$A$2:$H$129,7,0),"")</f>
        <v>Филе грудки без кожи, однородного темно кремового цвета, среднего размера, без ледяной глазури и постороннего запаха. (После обжарки имеет мягкую текстуру и вкус соответствующий пр</v>
      </c>
      <c r="E10" s="10">
        <v>25000</v>
      </c>
    </row>
    <row r="11" spans="1:7" ht="28.5" customHeight="1" x14ac:dyDescent="0.25">
      <c r="A11" s="5" t="s">
        <v>97</v>
      </c>
      <c r="B11" s="15" t="s">
        <v>98</v>
      </c>
      <c r="C11" s="6" t="s">
        <v>484</v>
      </c>
      <c r="D11" s="19" t="str">
        <f>IFERROR(VLOOKUP(A11,[1]Продукты!$A$2:$H$129,7,0),"")</f>
        <v/>
      </c>
      <c r="E11" s="10">
        <v>25000</v>
      </c>
    </row>
    <row r="12" spans="1:7" ht="28.5" customHeight="1" x14ac:dyDescent="0.25">
      <c r="A12" s="5" t="s">
        <v>105</v>
      </c>
      <c r="B12" s="15" t="s">
        <v>106</v>
      </c>
      <c r="C12" s="6" t="str">
        <f>VLOOKUP(A12,[1]Продукты!$A$2:$H$129,4,0)</f>
        <v>кг</v>
      </c>
      <c r="D12" s="21" t="str">
        <f>IFERROR(VLOOKUP(A12,[1]Продукты!$A$2:$H$129,7,0),"")</f>
        <v>Плотный кочан светло-зеленого или зеленого цвета, без сухих листьев. Соцветия плотные с сочными прожилками</v>
      </c>
      <c r="E12" s="10">
        <v>20000</v>
      </c>
    </row>
    <row r="13" spans="1:7" ht="28.5" customHeight="1" x14ac:dyDescent="0.25">
      <c r="A13" s="5" t="s">
        <v>137</v>
      </c>
      <c r="B13" s="15" t="s">
        <v>138</v>
      </c>
      <c r="C13" s="16" t="s">
        <v>484</v>
      </c>
      <c r="D13" s="22" t="s">
        <v>490</v>
      </c>
      <c r="E13" s="17">
        <v>17000</v>
      </c>
    </row>
    <row r="14" spans="1:7" ht="28.5" customHeight="1" x14ac:dyDescent="0.25">
      <c r="A14" s="5" t="s">
        <v>269</v>
      </c>
      <c r="B14" s="15" t="s">
        <v>270</v>
      </c>
      <c r="C14" s="16" t="s">
        <v>484</v>
      </c>
      <c r="D14" s="22" t="s">
        <v>491</v>
      </c>
      <c r="E14" s="17">
        <v>15000</v>
      </c>
    </row>
    <row r="15" spans="1:7" ht="28.5" customHeight="1" x14ac:dyDescent="0.25">
      <c r="A15" s="5" t="s">
        <v>14</v>
      </c>
      <c r="B15" s="15" t="s">
        <v>15</v>
      </c>
      <c r="C15" s="16" t="s">
        <v>484</v>
      </c>
      <c r="D15" s="23" t="s">
        <v>492</v>
      </c>
      <c r="E15" s="17">
        <v>15000</v>
      </c>
    </row>
    <row r="16" spans="1:7" ht="28.5" customHeight="1" x14ac:dyDescent="0.25">
      <c r="A16" s="5" t="s">
        <v>26</v>
      </c>
      <c r="B16" s="15" t="s">
        <v>27</v>
      </c>
      <c r="C16" s="6" t="s">
        <v>485</v>
      </c>
      <c r="D16" s="26" t="s">
        <v>493</v>
      </c>
      <c r="E16" s="10">
        <v>200000</v>
      </c>
    </row>
    <row r="17" spans="1:5" ht="28.5" customHeight="1" x14ac:dyDescent="0.25">
      <c r="A17" s="5" t="s">
        <v>293</v>
      </c>
      <c r="B17" s="15" t="s">
        <v>294</v>
      </c>
      <c r="C17" s="6" t="str">
        <f>VLOOKUP(A17,[1]Продукты!$A$2:$H$129,4,0)</f>
        <v>шт</v>
      </c>
      <c r="D17" s="19" t="str">
        <f>IFERROR(VLOOKUP(A17,[1]Продукты!$A$2:$H$129,7,0),"")</f>
        <v>Листовой чай в запаянных пакетах.</v>
      </c>
      <c r="E17" s="10">
        <v>13000</v>
      </c>
    </row>
    <row r="18" spans="1:5" ht="28.5" customHeight="1" x14ac:dyDescent="0.25">
      <c r="A18" s="5" t="s">
        <v>193</v>
      </c>
      <c r="B18" s="15" t="s">
        <v>194</v>
      </c>
      <c r="C18" s="6" t="str">
        <f>VLOOKUP(A18,[1]Продукты!$A$2:$H$129,4,0)</f>
        <v>кг</v>
      </c>
      <c r="D18" s="19" t="str">
        <f>IFERROR(VLOOKUP(A18,[1]Продукты!$A$2:$H$129,7,0),"")</f>
        <v>Однородная сыпучая масса мелких кристаллов белого цвета, сладкая на вкус, без посторонних запахов</v>
      </c>
      <c r="E18" s="10">
        <v>12000</v>
      </c>
    </row>
    <row r="19" spans="1:5" ht="28.5" customHeight="1" x14ac:dyDescent="0.25">
      <c r="A19" s="5" t="s">
        <v>177</v>
      </c>
      <c r="B19" s="15" t="s">
        <v>178</v>
      </c>
      <c r="C19" s="6" t="str">
        <f>VLOOKUP(A19,[1]Продукты!$A$2:$H$129,4,0)</f>
        <v>кг</v>
      </c>
      <c r="D19" s="19" t="str">
        <f>IFERROR(VLOOKUP(A19,[1]Продукты!$A$2:$H$129,7,0),"")</f>
        <v>Плоды среднего размера, ярко красного цвета, плотная текстура, вкус соответствующий данному продукту</v>
      </c>
      <c r="E19" s="10">
        <v>11500</v>
      </c>
    </row>
    <row r="20" spans="1:5" ht="28.5" customHeight="1" x14ac:dyDescent="0.25">
      <c r="A20" s="5" t="s">
        <v>79</v>
      </c>
      <c r="B20" s="15" t="s">
        <v>80</v>
      </c>
      <c r="C20" s="6" t="s">
        <v>484</v>
      </c>
      <c r="D20" s="19" t="str">
        <f>IFERROR(VLOOKUP(A20,[1]Продукты!$A$2:$H$129,7,0),"")</f>
        <v/>
      </c>
      <c r="E20" s="10">
        <v>15000</v>
      </c>
    </row>
    <row r="21" spans="1:5" ht="28.5" customHeight="1" x14ac:dyDescent="0.25">
      <c r="A21" s="5" t="s">
        <v>109</v>
      </c>
      <c r="B21" s="15" t="s">
        <v>110</v>
      </c>
      <c r="C21" s="6" t="str">
        <f>VLOOKUP(A21,[1]Продукты!$A$2:$H$129,4,0)</f>
        <v>кг</v>
      </c>
      <c r="D21" s="19" t="str">
        <f>IFERROR(VLOOKUP(A21,[1]Продукты!$A$2:$H$129,7,0),"")</f>
        <v>Густая масса белого цвета однородной консистенции. Процентная жирност</v>
      </c>
      <c r="E21" s="10">
        <v>10000</v>
      </c>
    </row>
    <row r="22" spans="1:5" ht="28.5" customHeight="1" x14ac:dyDescent="0.25">
      <c r="A22" s="5" t="s">
        <v>295</v>
      </c>
      <c r="B22" s="15" t="s">
        <v>296</v>
      </c>
      <c r="C22" s="6" t="str">
        <f>VLOOKUP(A22,[1]Продукты!$A$2:$H$129,4,0)</f>
        <v>шт</v>
      </c>
      <c r="D22" s="19" t="str">
        <f>IFERROR(VLOOKUP(A22,[1]Продукты!$A$2:$H$129,7,0),"")</f>
        <v>Листовой чай в запаянных пакетах.</v>
      </c>
      <c r="E22" s="10">
        <v>8000</v>
      </c>
    </row>
    <row r="23" spans="1:5" ht="28.5" customHeight="1" x14ac:dyDescent="0.25">
      <c r="A23" s="5" t="s">
        <v>289</v>
      </c>
      <c r="B23" s="15" t="s">
        <v>290</v>
      </c>
      <c r="C23" s="6" t="str">
        <f>VLOOKUP(A23,[1]Продукты!$A$2:$H$129,4,0)</f>
        <v>шт</v>
      </c>
      <c r="D23" s="19" t="str">
        <f>IFERROR(VLOOKUP(A23,[1]Продукты!$A$2:$H$129,7,0),"")</f>
        <v>Листовой чай в запаянных пакетах.</v>
      </c>
      <c r="E23" s="10">
        <v>7000</v>
      </c>
    </row>
    <row r="24" spans="1:5" ht="28.5" customHeight="1" x14ac:dyDescent="0.25">
      <c r="A24" s="5" t="s">
        <v>16</v>
      </c>
      <c r="B24" s="15" t="s">
        <v>17</v>
      </c>
      <c r="C24" s="6" t="str">
        <f>VLOOKUP(A24,[1]Продукты!$A$2:$H$129,4,0)</f>
        <v>кг</v>
      </c>
      <c r="D24" s="19" t="str">
        <f>IFERROR(VLOOKUP(A24,[1]Продукты!$A$2:$H$129,7,0),"")</f>
        <v>Варено копченый (грудинка нарезка), не более 30% жира, не должен распадаться на волокна, без посторонних запахов в меру солены</v>
      </c>
      <c r="E24" s="10">
        <v>7000</v>
      </c>
    </row>
    <row r="25" spans="1:5" ht="28.5" customHeight="1" x14ac:dyDescent="0.25">
      <c r="A25" s="5" t="s">
        <v>6</v>
      </c>
      <c r="B25" s="15" t="s">
        <v>7</v>
      </c>
      <c r="C25" s="6" t="s">
        <v>484</v>
      </c>
      <c r="D25" s="19" t="str">
        <f>IFERROR(VLOOKUP(A25,[1]Продукты!$A$2:$H$129,7,0),"")</f>
        <v/>
      </c>
      <c r="E25" s="10">
        <v>6200</v>
      </c>
    </row>
    <row r="26" spans="1:5" ht="28.5" customHeight="1" x14ac:dyDescent="0.25">
      <c r="A26" s="5" t="s">
        <v>255</v>
      </c>
      <c r="B26" s="15" t="s">
        <v>256</v>
      </c>
      <c r="C26" s="6" t="str">
        <f>VLOOKUP(A26,[1]Продукты!$A$2:$H$129,4,0)</f>
        <v>л</v>
      </c>
      <c r="D26" s="19" t="str">
        <f>IFERROR(VLOOKUP(A26,[1]Продукты!$A$2:$H$129,7,0),"")</f>
        <v>Нектар из шиповника.Светло-коричневого цвета. Продукт пастеризован. Изготовлено из диффузионного сока. Минимальная доля ягодного сока в нектаре не менее 40%.</v>
      </c>
      <c r="E26" s="10">
        <v>6000</v>
      </c>
    </row>
    <row r="27" spans="1:5" ht="28.5" customHeight="1" x14ac:dyDescent="0.25">
      <c r="A27" s="5" t="s">
        <v>271</v>
      </c>
      <c r="B27" s="15" t="s">
        <v>272</v>
      </c>
      <c r="C27" s="6" t="s">
        <v>484</v>
      </c>
      <c r="D27" s="20" t="s">
        <v>494</v>
      </c>
      <c r="E27" s="10">
        <v>5000</v>
      </c>
    </row>
    <row r="28" spans="1:5" ht="28.5" customHeight="1" x14ac:dyDescent="0.25">
      <c r="A28" s="5" t="s">
        <v>291</v>
      </c>
      <c r="B28" s="15" t="s">
        <v>292</v>
      </c>
      <c r="C28" s="6" t="str">
        <f>VLOOKUP(A28,[1]Продукты!$A$2:$H$129,4,0)</f>
        <v>шт</v>
      </c>
      <c r="D28" s="19" t="str">
        <f>IFERROR(VLOOKUP(A28,[1]Продукты!$A$2:$H$129,7,0),"")</f>
        <v>Листовой чай в запаянных пакетах.</v>
      </c>
      <c r="E28" s="10">
        <v>5000</v>
      </c>
    </row>
    <row r="29" spans="1:5" ht="28.5" customHeight="1" x14ac:dyDescent="0.25">
      <c r="A29" s="5" t="s">
        <v>85</v>
      </c>
      <c r="B29" s="15" t="s">
        <v>86</v>
      </c>
      <c r="C29" s="6" t="str">
        <f>VLOOKUP(A29,[1]Продукты!$A$2:$H$129,4,0)</f>
        <v>кг</v>
      </c>
      <c r="D29" s="19" t="str">
        <f>IFERROR(VLOOKUP(A29,[1]Продукты!$A$2:$H$129,7,0),"")</f>
        <v>Размер 21/25(в пачке). Глазировка не больше 38% на 1кг замороженного продукта. к</v>
      </c>
      <c r="E29" s="10">
        <v>5000</v>
      </c>
    </row>
    <row r="30" spans="1:5" ht="28.5" customHeight="1" x14ac:dyDescent="0.25">
      <c r="A30" s="5" t="s">
        <v>65</v>
      </c>
      <c r="B30" s="15" t="s">
        <v>66</v>
      </c>
      <c r="C30" s="6" t="s">
        <v>484</v>
      </c>
      <c r="D30" s="26" t="s">
        <v>495</v>
      </c>
      <c r="E30" s="10">
        <v>4500</v>
      </c>
    </row>
    <row r="31" spans="1:5" ht="28.5" customHeight="1" x14ac:dyDescent="0.25">
      <c r="A31" s="5" t="s">
        <v>247</v>
      </c>
      <c r="B31" s="15" t="s">
        <v>248</v>
      </c>
      <c r="C31" s="6" t="s">
        <v>485</v>
      </c>
      <c r="D31" s="26" t="s">
        <v>496</v>
      </c>
      <c r="E31" s="10">
        <v>4200</v>
      </c>
    </row>
    <row r="32" spans="1:5" ht="28.5" customHeight="1" x14ac:dyDescent="0.25">
      <c r="A32" s="5" t="s">
        <v>299</v>
      </c>
      <c r="B32" s="15" t="s">
        <v>300</v>
      </c>
      <c r="C32" s="6" t="str">
        <f>VLOOKUP(A32,[1]Продукты!$A$2:$H$129,4,0)</f>
        <v>шт</v>
      </c>
      <c r="D32" s="19" t="str">
        <f>IFERROR(VLOOKUP(A32,[1]Продукты!$A$2:$H$129,7,0),"")</f>
        <v>Листовой чай с ароматом бергамота</v>
      </c>
      <c r="E32" s="10">
        <v>4000</v>
      </c>
    </row>
    <row r="33" spans="1:5" ht="28.5" customHeight="1" x14ac:dyDescent="0.25">
      <c r="A33" s="5" t="s">
        <v>307</v>
      </c>
      <c r="B33" s="15" t="s">
        <v>308</v>
      </c>
      <c r="C33" s="6" t="str">
        <f>VLOOKUP(A33,[1]Продукты!$A$2:$H$129,4,0)</f>
        <v>кг</v>
      </c>
      <c r="D33" s="19" t="str">
        <f>IFERROR(VLOOKUP(A33,[1]Продукты!$A$2:$H$129,7,0),"")</f>
        <v>Замороженные резанные грибы, запах и вкус соответствующий данному продукту.</v>
      </c>
      <c r="E33" s="10">
        <v>4000</v>
      </c>
    </row>
    <row r="34" spans="1:5" ht="28.5" customHeight="1" x14ac:dyDescent="0.25">
      <c r="A34" s="5" t="s">
        <v>235</v>
      </c>
      <c r="B34" s="15" t="s">
        <v>236</v>
      </c>
      <c r="C34" s="6" t="s">
        <v>483</v>
      </c>
      <c r="D34" s="26" t="s">
        <v>497</v>
      </c>
      <c r="E34" s="10">
        <v>3800</v>
      </c>
    </row>
    <row r="35" spans="1:5" ht="28.5" customHeight="1" x14ac:dyDescent="0.25">
      <c r="A35" s="5" t="s">
        <v>287</v>
      </c>
      <c r="B35" s="15" t="s">
        <v>288</v>
      </c>
      <c r="C35" s="6" t="s">
        <v>484</v>
      </c>
      <c r="D35" s="19" t="str">
        <f>IFERROR(VLOOKUP(A35,[1]Продукты!$A$2:$H$129,7,0),"")</f>
        <v/>
      </c>
      <c r="E35" s="10">
        <v>3500</v>
      </c>
    </row>
    <row r="36" spans="1:5" ht="28.5" customHeight="1" x14ac:dyDescent="0.25">
      <c r="A36" s="5" t="s">
        <v>119</v>
      </c>
      <c r="B36" s="15" t="s">
        <v>120</v>
      </c>
      <c r="C36" s="6" t="str">
        <f>VLOOKUP(A36,[1]Продукты!$A$2:$H$129,4,0)</f>
        <v>кг</v>
      </c>
      <c r="D36" s="19" t="str">
        <f>IFERROR(VLOOKUP(A36,[1]Продукты!$A$2:$H$129,7,0),"")</f>
        <v>Рафинированное, подсолнечное или соевое.</v>
      </c>
      <c r="E36" s="10">
        <v>4000</v>
      </c>
    </row>
    <row r="37" spans="1:5" ht="28.5" customHeight="1" x14ac:dyDescent="0.25">
      <c r="A37" s="5" t="s">
        <v>54</v>
      </c>
      <c r="B37" s="15" t="s">
        <v>55</v>
      </c>
      <c r="C37" s="6" t="str">
        <f>VLOOKUP(A37,[1]Продукты!$A$2:$H$129,4,0)</f>
        <v>кг</v>
      </c>
      <c r="D37" s="19" t="str">
        <f>IFERROR(VLOOKUP(A37,[1]Продукты!$A$2:$H$129,7,0),"")</f>
        <v>Свежий овощь, в виде плотного кочана, фиолетового цвета с белыми прожилками</v>
      </c>
      <c r="E37" s="10">
        <v>3500</v>
      </c>
    </row>
    <row r="38" spans="1:5" ht="28.5" customHeight="1" x14ac:dyDescent="0.25">
      <c r="A38" s="5" t="s">
        <v>32</v>
      </c>
      <c r="B38" s="15" t="s">
        <v>33</v>
      </c>
      <c r="C38" s="6" t="str">
        <f>VLOOKUP(A38,[1]Продукты!$A$2:$H$129,4,0)</f>
        <v>кг</v>
      </c>
      <c r="D38" s="19"/>
      <c r="E38" s="10">
        <v>3000</v>
      </c>
    </row>
    <row r="39" spans="1:5" ht="28.5" customHeight="1" x14ac:dyDescent="0.25">
      <c r="A39" s="5" t="s">
        <v>22</v>
      </c>
      <c r="B39" s="15" t="s">
        <v>23</v>
      </c>
      <c r="C39" s="6" t="str">
        <f>VLOOKUP(A39,[1]Продукты!$A$2:$H$129,4,0)</f>
        <v>кг</v>
      </c>
      <c r="D39" s="19" t="str">
        <f>IFERROR(VLOOKUP(A39,[1]Продукты!$A$2:$H$129,7,0),"")</f>
        <v>Розовый цвет с отчётливыми кусочками мяса. Плотной текстуры, однородной консистенции в меру солёная вкус и запах соответствующий данному продукту. (должна легко нарезаться на слайсере на тонкие</v>
      </c>
      <c r="E39" s="10">
        <v>3000</v>
      </c>
    </row>
    <row r="40" spans="1:5" ht="28.5" customHeight="1" x14ac:dyDescent="0.25">
      <c r="A40" s="5" t="s">
        <v>107</v>
      </c>
      <c r="B40" s="15" t="s">
        <v>108</v>
      </c>
      <c r="C40" s="6" t="str">
        <f>VLOOKUP(A40,[1]Продукты!$A$2:$H$129,4,0)</f>
        <v>кг</v>
      </c>
      <c r="D40" s="19" t="str">
        <f>IFERROR(VLOOKUP(A40,[1]Продукты!$A$2:$H$129,7,0),"")</f>
        <v>Луковицы целые, чистые, без повреждений с сухими наружными чешуями коричневого или золотистого цвет</v>
      </c>
      <c r="E40" s="10">
        <v>2500</v>
      </c>
    </row>
    <row r="41" spans="1:5" ht="28.5" customHeight="1" x14ac:dyDescent="0.25">
      <c r="A41" s="5" t="s">
        <v>251</v>
      </c>
      <c r="B41" s="15" t="s">
        <v>252</v>
      </c>
      <c r="C41" s="6" t="str">
        <f>VLOOKUP(A41,[1]Продукты!$A$2:$H$129,4,0)</f>
        <v>л</v>
      </c>
      <c r="D41" s="19" t="str">
        <f>IFERROR(VLOOKUP(A41,[1]Продукты!$A$2:$H$129,7,0),"")</f>
        <v>Красно-бордовая жидкость с кисло-сладким терпким вкус</v>
      </c>
      <c r="E41" s="10">
        <v>2000</v>
      </c>
    </row>
    <row r="42" spans="1:5" ht="28.5" customHeight="1" x14ac:dyDescent="0.25">
      <c r="A42" s="5" t="s">
        <v>63</v>
      </c>
      <c r="B42" s="15" t="s">
        <v>64</v>
      </c>
      <c r="C42" s="6" t="s">
        <v>483</v>
      </c>
      <c r="D42" s="26" t="s">
        <v>495</v>
      </c>
      <c r="E42" s="10">
        <v>2200</v>
      </c>
    </row>
    <row r="43" spans="1:5" ht="28.5" customHeight="1" x14ac:dyDescent="0.25">
      <c r="A43" s="5" t="s">
        <v>12</v>
      </c>
      <c r="B43" s="15" t="s">
        <v>13</v>
      </c>
      <c r="C43" s="6" t="s">
        <v>483</v>
      </c>
      <c r="D43" s="26" t="s">
        <v>495</v>
      </c>
      <c r="E43" s="10">
        <v>2000</v>
      </c>
    </row>
    <row r="44" spans="1:5" ht="28.5" customHeight="1" x14ac:dyDescent="0.25">
      <c r="A44" s="5" t="s">
        <v>139</v>
      </c>
      <c r="B44" s="15" t="s">
        <v>140</v>
      </c>
      <c r="C44" s="6" t="str">
        <f>VLOOKUP(A44,[1]Продукты!$A$2:$H$129,4,0)</f>
        <v>кг</v>
      </c>
      <c r="D44" s="19"/>
      <c r="E44" s="10">
        <v>2000</v>
      </c>
    </row>
    <row r="45" spans="1:5" ht="28.5" customHeight="1" x14ac:dyDescent="0.25">
      <c r="A45" s="5" t="s">
        <v>321</v>
      </c>
      <c r="B45" s="15" t="s">
        <v>322</v>
      </c>
      <c r="C45" s="6" t="s">
        <v>483</v>
      </c>
      <c r="D45" s="19" t="str">
        <f>IFERROR(VLOOKUP(A45,[1]Продукты!$A$2:$H$129,7,0),"")</f>
        <v/>
      </c>
      <c r="E45" s="10">
        <v>2000</v>
      </c>
    </row>
    <row r="46" spans="1:5" ht="28.5" customHeight="1" x14ac:dyDescent="0.25">
      <c r="A46" s="5" t="s">
        <v>129</v>
      </c>
      <c r="B46" s="15" t="s">
        <v>130</v>
      </c>
      <c r="C46" s="6" t="s">
        <v>483</v>
      </c>
      <c r="D46" s="26" t="s">
        <v>495</v>
      </c>
      <c r="E46" s="10">
        <v>1800</v>
      </c>
    </row>
    <row r="47" spans="1:5" ht="28.5" customHeight="1" x14ac:dyDescent="0.25">
      <c r="A47" s="5" t="s">
        <v>245</v>
      </c>
      <c r="B47" s="15" t="s">
        <v>246</v>
      </c>
      <c r="C47" s="6" t="str">
        <f>VLOOKUP(A47,[1]Продукты!$A$2:$H$129,4,0)</f>
        <v>кг</v>
      </c>
      <c r="D47" s="19" t="str">
        <f>IFERROR(VLOOKUP(A47,[1]Продукты!$A$2:$H$129,7,0),"")</f>
        <v>Черно-коричневая жидкость с характерным соленым</v>
      </c>
      <c r="E47" s="10">
        <v>2000</v>
      </c>
    </row>
    <row r="48" spans="1:5" ht="28.5" customHeight="1" x14ac:dyDescent="0.25">
      <c r="A48" s="5" t="s">
        <v>125</v>
      </c>
      <c r="B48" s="15" t="s">
        <v>126</v>
      </c>
      <c r="C48" s="6" t="str">
        <f>VLOOKUP(A48,[1]Продукты!$A$2:$H$129,4,0)</f>
        <v>кг</v>
      </c>
      <c r="D48" s="19" t="str">
        <f>IFERROR(VLOOKUP(A48,[1]Продукты!$A$2:$H$129,7,0),"")</f>
        <v>Натуральный цветочный мед. Не крахмальный (проверка: наливаем кипяток 100мл, 20грамм мёда. Размешиваем деревянной зубочисткой. Окрасилась (много крахмала)).</v>
      </c>
      <c r="E48" s="10">
        <v>1700</v>
      </c>
    </row>
    <row r="49" spans="1:5" ht="28.5" customHeight="1" x14ac:dyDescent="0.25">
      <c r="A49" s="5" t="s">
        <v>217</v>
      </c>
      <c r="B49" s="15" t="s">
        <v>218</v>
      </c>
      <c r="C49" s="6" t="str">
        <f>VLOOKUP(A49,[1]Продукты!$A$2:$H$129,4,0)</f>
        <v>кг</v>
      </c>
      <c r="D49" s="19" t="str">
        <f>IFERROR(VLOOKUP(A49,[1]Продукты!$A$2:$H$129,7,0),"")</f>
        <v>При вскрытии характерный запах и вкус (в зависимости от основного компонента)</v>
      </c>
      <c r="E49" s="10">
        <v>1569.89</v>
      </c>
    </row>
    <row r="50" spans="1:5" ht="28.5" customHeight="1" x14ac:dyDescent="0.25">
      <c r="A50" s="5" t="s">
        <v>261</v>
      </c>
      <c r="B50" s="15" t="s">
        <v>262</v>
      </c>
      <c r="C50" s="6" t="s">
        <v>484</v>
      </c>
      <c r="D50" s="20" t="s">
        <v>498</v>
      </c>
      <c r="E50" s="10">
        <v>1500</v>
      </c>
    </row>
    <row r="51" spans="1:5" ht="28.5" customHeight="1" x14ac:dyDescent="0.25">
      <c r="A51" s="5" t="s">
        <v>77</v>
      </c>
      <c r="B51" s="15" t="s">
        <v>78</v>
      </c>
      <c r="C51" s="6" t="str">
        <f>VLOOKUP(A51,[1]Продукты!$A$2:$H$129,4,0)</f>
        <v>кг</v>
      </c>
      <c r="D51" s="26" t="s">
        <v>499</v>
      </c>
      <c r="E51" s="10">
        <v>1500</v>
      </c>
    </row>
    <row r="52" spans="1:5" ht="28.5" customHeight="1" x14ac:dyDescent="0.25">
      <c r="A52" s="5" t="s">
        <v>56</v>
      </c>
      <c r="B52" s="15" t="s">
        <v>57</v>
      </c>
      <c r="C52" s="6" t="str">
        <f>VLOOKUP(A52,[1]Продукты!$A$2:$H$129,4,0)</f>
        <v>кг</v>
      </c>
      <c r="D52" s="19" t="str">
        <f>IFERROR(VLOOKUP(A52,[1]Продукты!$A$2:$H$129,7,0),"")</f>
        <v>Однородные корнеплоды в кожуре, плотной консистенции.</v>
      </c>
      <c r="E52" s="10">
        <v>1500</v>
      </c>
    </row>
    <row r="53" spans="1:5" ht="28.5" customHeight="1" x14ac:dyDescent="0.25">
      <c r="A53" s="5" t="s">
        <v>123</v>
      </c>
      <c r="B53" s="15" t="s">
        <v>124</v>
      </c>
      <c r="C53" s="6" t="str">
        <f>VLOOKUP(A53,[1]Продукты!$A$2:$H$129,4,0)</f>
        <v>кг</v>
      </c>
      <c r="D53" s="19" t="str">
        <f>IFERROR(VLOOKUP(A53,[1]Продукты!$A$2:$H$129,7,0),"")</f>
        <v/>
      </c>
      <c r="E53" s="10">
        <v>1500</v>
      </c>
    </row>
    <row r="54" spans="1:5" ht="28.5" customHeight="1" x14ac:dyDescent="0.25">
      <c r="A54" s="5" t="s">
        <v>243</v>
      </c>
      <c r="B54" s="15" t="s">
        <v>244</v>
      </c>
      <c r="C54" s="6" t="str">
        <f>VLOOKUP(A54,[1]Продукты!$A$2:$H$129,4,0)</f>
        <v>кг</v>
      </c>
      <c r="D54" s="19" t="str">
        <f>IFERROR(VLOOKUP(A54,[1]Продукты!$A$2:$H$129,7,0),"")</f>
        <v/>
      </c>
      <c r="E54" s="10">
        <v>1500</v>
      </c>
    </row>
    <row r="55" spans="1:5" ht="28.5" customHeight="1" x14ac:dyDescent="0.25">
      <c r="A55" s="5" t="s">
        <v>60</v>
      </c>
      <c r="B55" s="15" t="s">
        <v>480</v>
      </c>
      <c r="C55" s="6" t="s">
        <v>484</v>
      </c>
      <c r="D55" s="19" t="str">
        <f>IFERROR(VLOOKUP(A55,[1]Продукты!$A$2:$H$129,7,0),"")</f>
        <v/>
      </c>
      <c r="E55" s="10">
        <v>1500</v>
      </c>
    </row>
    <row r="56" spans="1:5" ht="28.5" customHeight="1" x14ac:dyDescent="0.25">
      <c r="A56" s="5" t="s">
        <v>48</v>
      </c>
      <c r="B56" s="15" t="s">
        <v>49</v>
      </c>
      <c r="C56" s="6" t="str">
        <f>VLOOKUP(A56,[1]Продукты!$A$2:$H$129,4,0)</f>
        <v>кг</v>
      </c>
      <c r="D56" s="19" t="str">
        <f>IFERROR(VLOOKUP(A56,[1]Продукты!$A$2:$H$129,7,0),"")</f>
        <v>Какао собственного производства рассыпчатое, однородной фракции</v>
      </c>
      <c r="E56" s="10">
        <v>1500</v>
      </c>
    </row>
    <row r="57" spans="1:5" ht="28.5" customHeight="1" x14ac:dyDescent="0.25">
      <c r="A57" s="5" t="s">
        <v>149</v>
      </c>
      <c r="B57" s="15" t="s">
        <v>150</v>
      </c>
      <c r="C57" s="6" t="str">
        <f>VLOOKUP(A57,[1]Продукты!$A$2:$H$129,4,0)</f>
        <v>кг</v>
      </c>
      <c r="D57" s="19" t="str">
        <f>IFERROR(VLOOKUP(A57,[1]Продукты!$A$2:$H$129,7,0),"")</f>
        <v>Свежие, плотный овощ, плотной консистенции, ярко зеленого цвета. Сочный и водянистый на вкус без горечи.</v>
      </c>
      <c r="E57" s="10">
        <v>1500</v>
      </c>
    </row>
    <row r="58" spans="1:5" ht="28.5" customHeight="1" x14ac:dyDescent="0.25">
      <c r="A58" s="5" t="s">
        <v>103</v>
      </c>
      <c r="B58" s="15" t="s">
        <v>104</v>
      </c>
      <c r="C58" s="6" t="s">
        <v>484</v>
      </c>
      <c r="D58" s="26" t="s">
        <v>500</v>
      </c>
      <c r="E58" s="10">
        <v>1400</v>
      </c>
    </row>
    <row r="59" spans="1:5" ht="28.5" customHeight="1" x14ac:dyDescent="0.25">
      <c r="A59" s="5" t="s">
        <v>58</v>
      </c>
      <c r="B59" s="15" t="s">
        <v>59</v>
      </c>
      <c r="C59" s="6" t="str">
        <f>VLOOKUP(A59,[1]Продукты!$A$2:$H$129,4,0)</f>
        <v>кг</v>
      </c>
      <c r="D59" s="19" t="str">
        <f>IFERROR(VLOOKUP(A59,[1]Продукты!$A$2:$H$129,7,0),"")</f>
        <v>Кетчуп томатный густой консистенции и с насыщенным вкусом томатов, с минимальным у</v>
      </c>
      <c r="E59" s="10">
        <v>1300</v>
      </c>
    </row>
    <row r="60" spans="1:5" ht="28.5" customHeight="1" x14ac:dyDescent="0.25">
      <c r="A60" s="5" t="s">
        <v>95</v>
      </c>
      <c r="B60" s="15" t="s">
        <v>96</v>
      </c>
      <c r="C60" s="6" t="s">
        <v>484</v>
      </c>
      <c r="D60" s="19" t="str">
        <f>IFERROR(VLOOKUP(A60,[1]Продукты!$A$2:$H$129,7,0),"")</f>
        <v/>
      </c>
      <c r="E60" s="10">
        <v>1300.0930000000001</v>
      </c>
    </row>
    <row r="61" spans="1:5" ht="28.5" customHeight="1" x14ac:dyDescent="0.25">
      <c r="A61" s="5" t="s">
        <v>121</v>
      </c>
      <c r="B61" s="15" t="s">
        <v>122</v>
      </c>
      <c r="C61" s="6" t="str">
        <f>VLOOKUP(A61,[1]Продукты!$A$2:$H$129,4,0)</f>
        <v>кг</v>
      </c>
      <c r="D61" s="19"/>
      <c r="E61" s="10">
        <v>1300</v>
      </c>
    </row>
    <row r="62" spans="1:5" ht="28.5" customHeight="1" x14ac:dyDescent="0.25">
      <c r="A62" s="5" t="s">
        <v>101</v>
      </c>
      <c r="B62" s="15" t="s">
        <v>102</v>
      </c>
      <c r="C62" s="6" t="str">
        <f>VLOOKUP(A62,[1]Продукты!$A$2:$H$129,4,0)</f>
        <v>кг</v>
      </c>
      <c r="D62" s="19" t="str">
        <f>IFERROR(VLOOKUP(A62,[1]Продукты!$A$2:$H$129,7,0),"")</f>
        <v>Овальный плод желтого цвета, кожура плотная и тонкая. Насыщенный цитрусовый аромат при разрезании.</v>
      </c>
      <c r="E62" s="10">
        <v>1300</v>
      </c>
    </row>
    <row r="63" spans="1:5" ht="28.5" customHeight="1" x14ac:dyDescent="0.25">
      <c r="A63" s="5" t="s">
        <v>239</v>
      </c>
      <c r="B63" s="15" t="s">
        <v>240</v>
      </c>
      <c r="C63" s="6" t="str">
        <f>VLOOKUP(A63,[1]Продукты!$A$2:$H$129,4,0)</f>
        <v>кг</v>
      </c>
      <c r="D63" s="19" t="str">
        <f>IFERROR(VLOOKUP(A63,[1]Продукты!$A$2:$H$129,7,0),"")</f>
        <v>Ультрапастеризованные, животные упаковка целая и не вздутая</v>
      </c>
      <c r="E63" s="10">
        <v>1200</v>
      </c>
    </row>
    <row r="64" spans="1:5" ht="28.5" customHeight="1" x14ac:dyDescent="0.25">
      <c r="A64" s="5" t="s">
        <v>259</v>
      </c>
      <c r="B64" s="15" t="s">
        <v>260</v>
      </c>
      <c r="C64" s="6" t="s">
        <v>483</v>
      </c>
      <c r="D64" s="19" t="str">
        <f>IFERROR(VLOOKUP(A64,[1]Продукты!$A$2:$H$129,7,0),"")</f>
        <v/>
      </c>
      <c r="E64" s="10">
        <v>1200</v>
      </c>
    </row>
    <row r="65" spans="1:5" ht="28.5" customHeight="1" x14ac:dyDescent="0.25">
      <c r="A65" s="5" t="s">
        <v>147</v>
      </c>
      <c r="B65" s="15" t="s">
        <v>148</v>
      </c>
      <c r="C65" s="6" t="str">
        <f>VLOOKUP(A65,[1]Продукты!$A$2:$H$129,4,0)</f>
        <v>кг</v>
      </c>
      <c r="D65" s="19"/>
      <c r="E65" s="10">
        <v>1199.5989999999999</v>
      </c>
    </row>
    <row r="66" spans="1:5" ht="28.5" customHeight="1" x14ac:dyDescent="0.25">
      <c r="A66" s="5" t="s">
        <v>267</v>
      </c>
      <c r="B66" s="15" t="s">
        <v>268</v>
      </c>
      <c r="C66" s="6" t="str">
        <f>VLOOKUP(A66,[1]Продукты!$A$2:$H$129,4,0)</f>
        <v>кг</v>
      </c>
      <c r="D66" s="26" t="s">
        <v>501</v>
      </c>
      <c r="E66" s="10">
        <v>1200</v>
      </c>
    </row>
    <row r="67" spans="1:5" ht="28.5" customHeight="1" x14ac:dyDescent="0.25">
      <c r="A67" s="5" t="s">
        <v>201</v>
      </c>
      <c r="B67" s="15" t="s">
        <v>202</v>
      </c>
      <c r="C67" s="6" t="str">
        <f>VLOOKUP(A67,[1]Продукты!$A$2:$H$129,4,0)</f>
        <v>кг</v>
      </c>
      <c r="D67" s="26" t="s">
        <v>502</v>
      </c>
      <c r="E67" s="10">
        <v>1102.752</v>
      </c>
    </row>
    <row r="68" spans="1:5" ht="28.5" customHeight="1" x14ac:dyDescent="0.25">
      <c r="A68" s="5" t="s">
        <v>36</v>
      </c>
      <c r="B68" s="15" t="s">
        <v>37</v>
      </c>
      <c r="C68" s="6" t="str">
        <f>VLOOKUP(A68,[1]Продукты!$A$2:$H$129,4,0)</f>
        <v>кг</v>
      </c>
      <c r="D68" s="19"/>
      <c r="E68" s="10">
        <v>1100</v>
      </c>
    </row>
    <row r="69" spans="1:5" ht="28.5" customHeight="1" x14ac:dyDescent="0.25">
      <c r="A69" s="5" t="s">
        <v>141</v>
      </c>
      <c r="B69" s="15" t="s">
        <v>142</v>
      </c>
      <c r="C69" s="6" t="str">
        <f>VLOOKUP(A69,[1]Продукты!$A$2:$H$129,4,0)</f>
        <v>кг</v>
      </c>
      <c r="D69" s="19" t="str">
        <f>IFERROR(VLOOKUP(A69,[1]Продукты!$A$2:$H$129,7,0),"")</f>
        <v/>
      </c>
      <c r="E69" s="10">
        <v>1050</v>
      </c>
    </row>
    <row r="70" spans="1:5" ht="28.5" customHeight="1" x14ac:dyDescent="0.25">
      <c r="A70" s="5" t="s">
        <v>237</v>
      </c>
      <c r="B70" s="15" t="s">
        <v>238</v>
      </c>
      <c r="C70" s="6" t="str">
        <f>VLOOKUP(A70,[1]Продукты!$A$2:$H$129,4,0)</f>
        <v>кг</v>
      </c>
      <c r="D70" s="19" t="str">
        <f>IFERROR(VLOOKUP(A70,[1]Продукты!$A$2:$H$129,7,0),"")</f>
        <v>Насыщенный сливочный вкус. Растительный продукт. Для приготовления соуса "Творожный".</v>
      </c>
      <c r="E70" s="10">
        <v>1000</v>
      </c>
    </row>
    <row r="71" spans="1:5" ht="28.5" customHeight="1" x14ac:dyDescent="0.25">
      <c r="A71" s="5" t="s">
        <v>111</v>
      </c>
      <c r="B71" s="15" t="s">
        <v>112</v>
      </c>
      <c r="C71" s="6" t="s">
        <v>484</v>
      </c>
      <c r="D71" s="19" t="str">
        <f>IFERROR(VLOOKUP(A71,[1]Продукты!$A$2:$H$129,7,0),"")</f>
        <v/>
      </c>
      <c r="E71" s="10">
        <v>950</v>
      </c>
    </row>
    <row r="72" spans="1:5" ht="28.5" customHeight="1" x14ac:dyDescent="0.25">
      <c r="A72" s="5" t="s">
        <v>263</v>
      </c>
      <c r="B72" s="15" t="s">
        <v>264</v>
      </c>
      <c r="C72" s="6" t="str">
        <f>VLOOKUP(A72,[1]Продукты!$A$2:$H$129,4,0)</f>
        <v>кг</v>
      </c>
      <c r="D72" s="19" t="str">
        <f>IFERROR(VLOOKUP(A72,[1]Продукты!$A$2:$H$129,7,0),"")</f>
        <v>Темный соус средней консистенции, терпкий и кисло- садкий на вкуc</v>
      </c>
      <c r="E72" s="10">
        <v>950</v>
      </c>
    </row>
    <row r="73" spans="1:5" ht="28.5" customHeight="1" x14ac:dyDescent="0.25">
      <c r="A73" s="5" t="s">
        <v>67</v>
      </c>
      <c r="B73" s="15" t="s">
        <v>68</v>
      </c>
      <c r="C73" s="6" t="s">
        <v>483</v>
      </c>
      <c r="D73" s="20" t="s">
        <v>503</v>
      </c>
      <c r="E73" s="10">
        <v>2000</v>
      </c>
    </row>
    <row r="74" spans="1:5" ht="28.5" customHeight="1" x14ac:dyDescent="0.25">
      <c r="A74" s="5" t="s">
        <v>241</v>
      </c>
      <c r="B74" s="15" t="s">
        <v>242</v>
      </c>
      <c r="C74" s="6" t="str">
        <f>VLOOKUP(A74,[1]Продукты!$A$2:$H$129,4,0)</f>
        <v>л</v>
      </c>
      <c r="D74" s="19"/>
      <c r="E74" s="10">
        <v>909.58900000000006</v>
      </c>
    </row>
    <row r="75" spans="1:5" ht="28.5" customHeight="1" x14ac:dyDescent="0.25">
      <c r="A75" s="5" t="s">
        <v>24</v>
      </c>
      <c r="B75" s="15" t="s">
        <v>25</v>
      </c>
      <c r="C75" s="6" t="str">
        <f>VLOOKUP(A75,[1]Продукты!$A$2:$H$129,4,0)</f>
        <v>кг</v>
      </c>
      <c r="D75" s="19"/>
      <c r="E75" s="10">
        <v>600</v>
      </c>
    </row>
    <row r="76" spans="1:5" ht="28.5" customHeight="1" x14ac:dyDescent="0.25">
      <c r="A76" s="5" t="s">
        <v>229</v>
      </c>
      <c r="B76" s="15" t="s">
        <v>230</v>
      </c>
      <c r="C76" s="6" t="str">
        <f>VLOOKUP(A76,[1]Продукты!$A$2:$H$129,4,0)</f>
        <v>кг</v>
      </c>
      <c r="D76" s="19" t="str">
        <f>IFERROR(VLOOKUP(A76,[1]Продукты!$A$2:$H$129,7,0),"")</f>
        <v>При вскрытии характерный запах и вкус (в зависимости от основного компонента)</v>
      </c>
      <c r="E76" s="10">
        <v>705.24</v>
      </c>
    </row>
    <row r="77" spans="1:5" ht="28.5" customHeight="1" x14ac:dyDescent="0.25">
      <c r="A77" s="5" t="s">
        <v>113</v>
      </c>
      <c r="B77" s="15" t="s">
        <v>114</v>
      </c>
      <c r="C77" s="6" t="s">
        <v>484</v>
      </c>
      <c r="D77" s="19" t="s">
        <v>486</v>
      </c>
      <c r="E77" s="10">
        <v>700</v>
      </c>
    </row>
    <row r="78" spans="1:5" ht="28.5" customHeight="1" x14ac:dyDescent="0.25">
      <c r="A78" s="5" t="s">
        <v>249</v>
      </c>
      <c r="B78" s="15" t="s">
        <v>250</v>
      </c>
      <c r="C78" s="6" t="s">
        <v>485</v>
      </c>
      <c r="D78" s="19" t="str">
        <f>IFERROR(VLOOKUP(A78,[1]Продукты!$A$2:$H$129,7,0),"")</f>
        <v/>
      </c>
      <c r="E78" s="10">
        <v>652.697</v>
      </c>
    </row>
    <row r="79" spans="1:5" ht="28.5" customHeight="1" x14ac:dyDescent="0.25">
      <c r="A79" s="5" t="s">
        <v>219</v>
      </c>
      <c r="B79" s="15" t="s">
        <v>220</v>
      </c>
      <c r="C79" s="6" t="str">
        <f>VLOOKUP(A79,[1]Продукты!$A$2:$H$129,4,0)</f>
        <v>кг</v>
      </c>
      <c r="D79" s="19" t="str">
        <f>IFERROR(VLOOKUP(A79,[1]Продукты!$A$2:$H$129,7,0),"")</f>
        <v>При вскрытии характерный запах и вкус (в зависимости от основного компонента)</v>
      </c>
      <c r="E79" s="10">
        <v>630.726</v>
      </c>
    </row>
    <row r="80" spans="1:5" ht="28.5" customHeight="1" x14ac:dyDescent="0.25">
      <c r="A80" s="5" t="s">
        <v>163</v>
      </c>
      <c r="B80" s="15" t="s">
        <v>164</v>
      </c>
      <c r="C80" s="6" t="str">
        <f>VLOOKUP(A80,[1]Продукты!$A$2:$H$129,4,0)</f>
        <v>кг</v>
      </c>
      <c r="D80" s="19" t="str">
        <f>IFERROR(VLOOKUP(A80,[1]Продукты!$A$2:$H$129,7,0),"")</f>
        <v>Свежий овощ плотной текстуры, цвет красный, вкус и запах соответствующий данному продукту.</v>
      </c>
      <c r="E80" s="10">
        <v>600</v>
      </c>
    </row>
    <row r="81" spans="1:5" ht="28.5" customHeight="1" x14ac:dyDescent="0.25">
      <c r="A81" s="5" t="s">
        <v>93</v>
      </c>
      <c r="B81" s="15" t="s">
        <v>94</v>
      </c>
      <c r="C81" s="6" t="str">
        <f>VLOOKUP(A81,[1]Продукты!$A$2:$H$129,4,0)</f>
        <v>кг</v>
      </c>
      <c r="D81" s="19" t="str">
        <f>IFERROR(VLOOKUP(A81,[1]Продукты!$A$2:$H$129,7,0),"")</f>
        <v/>
      </c>
      <c r="E81" s="10">
        <v>600</v>
      </c>
    </row>
    <row r="82" spans="1:5" ht="28.5" customHeight="1" x14ac:dyDescent="0.25">
      <c r="A82" s="5" t="s">
        <v>61</v>
      </c>
      <c r="B82" s="15" t="s">
        <v>62</v>
      </c>
      <c r="C82" s="6" t="str">
        <f>VLOOKUP(A82,[1]Продукты!$A$2:$H$129,4,0)</f>
        <v>кг</v>
      </c>
      <c r="D82" s="19"/>
      <c r="E82" s="10">
        <v>500</v>
      </c>
    </row>
    <row r="83" spans="1:5" ht="28.5" customHeight="1" x14ac:dyDescent="0.25">
      <c r="A83" s="5" t="s">
        <v>135</v>
      </c>
      <c r="B83" s="15" t="s">
        <v>136</v>
      </c>
      <c r="C83" s="6" t="str">
        <f>VLOOKUP(A83,[1]Продукты!$A$2:$H$129,4,0)</f>
        <v>кг</v>
      </c>
      <c r="D83" s="19" t="str">
        <f>IFERROR(VLOOKUP(A83,[1]Продукты!$A$2:$H$129,7,0),"")</f>
        <v>Корнеплоды целые оранжевого цвета, не треснувшие</v>
      </c>
      <c r="E83" s="10">
        <v>500</v>
      </c>
    </row>
    <row r="84" spans="1:5" ht="28.5" customHeight="1" x14ac:dyDescent="0.25">
      <c r="A84" s="5" t="s">
        <v>34</v>
      </c>
      <c r="B84" s="15" t="s">
        <v>35</v>
      </c>
      <c r="C84" s="6" t="str">
        <f>VLOOKUP(A84,[1]Продукты!$A$2:$H$129,4,0)</f>
        <v>кг</v>
      </c>
      <c r="D84" s="19"/>
      <c r="E84" s="10">
        <v>500</v>
      </c>
    </row>
    <row r="85" spans="1:5" ht="28.5" customHeight="1" x14ac:dyDescent="0.25">
      <c r="A85" s="5" t="s">
        <v>52</v>
      </c>
      <c r="B85" s="15" t="s">
        <v>53</v>
      </c>
      <c r="C85" s="6" t="str">
        <f>VLOOKUP(A85,[1]Продукты!$A$2:$H$129,4,0)</f>
        <v>кг</v>
      </c>
      <c r="D85" s="19"/>
      <c r="E85" s="10">
        <v>435.40499999999997</v>
      </c>
    </row>
    <row r="86" spans="1:5" ht="28.5" customHeight="1" x14ac:dyDescent="0.25">
      <c r="A86" s="5" t="s">
        <v>221</v>
      </c>
      <c r="B86" s="15" t="s">
        <v>222</v>
      </c>
      <c r="C86" s="6" t="s">
        <v>484</v>
      </c>
      <c r="D86" s="19" t="str">
        <f>IFERROR(VLOOKUP(A86,[1]Продукты!$A$2:$H$129,7,0),"")</f>
        <v/>
      </c>
      <c r="E86" s="10">
        <v>430</v>
      </c>
    </row>
    <row r="87" spans="1:5" ht="28.5" customHeight="1" x14ac:dyDescent="0.25">
      <c r="A87" s="5" t="s">
        <v>275</v>
      </c>
      <c r="B87" s="15" t="s">
        <v>276</v>
      </c>
      <c r="C87" s="6" t="str">
        <f>VLOOKUP(A87,[1]Продукты!$A$2:$H$129,4,0)</f>
        <v>кг</v>
      </c>
      <c r="D87" s="14" t="s">
        <v>508</v>
      </c>
      <c r="E87" s="10">
        <v>2000</v>
      </c>
    </row>
    <row r="88" spans="1:5" ht="28.5" customHeight="1" x14ac:dyDescent="0.25">
      <c r="A88" s="5" t="s">
        <v>277</v>
      </c>
      <c r="B88" s="15" t="s">
        <v>278</v>
      </c>
      <c r="C88" s="6" t="str">
        <f>VLOOKUP(A88,[1]Продукты!$A$2:$H$129,4,0)</f>
        <v>кг</v>
      </c>
      <c r="D88" s="19" t="str">
        <f>IFERROR(VLOOKUP(A88,[1]Продукты!$A$2:$H$129,7,0),"")</f>
        <v/>
      </c>
      <c r="E88" s="10">
        <v>400</v>
      </c>
    </row>
    <row r="89" spans="1:5" ht="28.5" customHeight="1" x14ac:dyDescent="0.25">
      <c r="A89" s="5" t="s">
        <v>71</v>
      </c>
      <c r="B89" s="15" t="s">
        <v>72</v>
      </c>
      <c r="C89" s="6" t="str">
        <f>VLOOKUP(A89,[1]Продукты!$A$2:$H$129,4,0)</f>
        <v>кг</v>
      </c>
      <c r="D89" s="19" t="str">
        <f>IFERROR(VLOOKUP(A89,[1]Продукты!$A$2:$H$129,7,0),"")</f>
        <v xml:space="preserve">Корень имбиря, светло-желтый внутри, с резким специфическим запахом и вкусом </v>
      </c>
      <c r="E89" s="10">
        <v>400</v>
      </c>
    </row>
    <row r="90" spans="1:5" ht="28.5" customHeight="1" x14ac:dyDescent="0.25">
      <c r="A90" s="5" t="s">
        <v>50</v>
      </c>
      <c r="B90" s="15" t="s">
        <v>51</v>
      </c>
      <c r="C90" s="6" t="str">
        <f>VLOOKUP(A90,[1]Продукты!$A$2:$H$129,4,0)</f>
        <v>кг</v>
      </c>
      <c r="D90" s="19" t="str">
        <f>IFERROR(VLOOKUP(A90,[1]Продукты!$A$2:$H$129,7,0),"")</f>
        <v>Каперсы в уксусе, без ветки в уксусе. Солено_x0002_кисловатые на вкус.</v>
      </c>
      <c r="E90" s="10">
        <v>400</v>
      </c>
    </row>
    <row r="91" spans="1:5" ht="28.5" customHeight="1" x14ac:dyDescent="0.25">
      <c r="A91" s="5" t="s">
        <v>205</v>
      </c>
      <c r="B91" s="15" t="s">
        <v>206</v>
      </c>
      <c r="C91" s="6" t="str">
        <f>VLOOKUP(A91,[1]Продукты!$A$2:$H$129,4,0)</f>
        <v>кг</v>
      </c>
      <c r="D91" s="19" t="str">
        <f>IFERROR(VLOOKUP(A91,[1]Продукты!$A$2:$H$129,7,0),"")</f>
        <v>При вскрытии характерный запах и вкус (в зависимости от основного компонента)</v>
      </c>
      <c r="E91" s="10">
        <v>350</v>
      </c>
    </row>
    <row r="92" spans="1:5" ht="28.5" customHeight="1" x14ac:dyDescent="0.25">
      <c r="A92" s="5" t="s">
        <v>233</v>
      </c>
      <c r="B92" s="15" t="s">
        <v>234</v>
      </c>
      <c r="C92" s="6" t="str">
        <f>VLOOKUP(A92,[1]Продукты!$A$2:$H$129,4,0)</f>
        <v>кг</v>
      </c>
      <c r="D92" s="19" t="str">
        <f>IFERROR(VLOOKUP(A92,[1]Продукты!$A$2:$H$129,7,0),"")</f>
        <v>При вскрытии характерный запах и вкус (в зависимости от основного компонента)</v>
      </c>
      <c r="E92" s="10">
        <v>350</v>
      </c>
    </row>
    <row r="93" spans="1:5" ht="28.5" customHeight="1" x14ac:dyDescent="0.25">
      <c r="A93" s="5" t="s">
        <v>283</v>
      </c>
      <c r="B93" s="15" t="s">
        <v>284</v>
      </c>
      <c r="C93" s="6" t="str">
        <f>VLOOKUP(A93,[1]Продукты!$A$2:$H$129,4,0)</f>
        <v>л</v>
      </c>
      <c r="D93" s="19" t="str">
        <f>IFERROR(VLOOKUP(A93,[1]Продукты!$A$2:$H$129,7,0),"")</f>
        <v>Концентрированный уксусный запах и вкус, прозрачная жидкость без мутного осадка.</v>
      </c>
      <c r="E93" s="10">
        <v>350</v>
      </c>
    </row>
    <row r="94" spans="1:5" ht="28.5" customHeight="1" x14ac:dyDescent="0.25">
      <c r="A94" s="5" t="s">
        <v>257</v>
      </c>
      <c r="B94" s="15" t="s">
        <v>258</v>
      </c>
      <c r="C94" s="6" t="str">
        <f>VLOOKUP(A94,[1]Продукты!$A$2:$H$129,4,0)</f>
        <v>кг</v>
      </c>
      <c r="D94" s="19" t="str">
        <f>IFERROR(VLOOKUP(A94,[1]Продукты!$A$2:$H$129,7,0),"")</f>
        <v>Мелкая каменная соль.</v>
      </c>
      <c r="E94" s="10">
        <v>350</v>
      </c>
    </row>
    <row r="95" spans="1:5" ht="28.5" customHeight="1" x14ac:dyDescent="0.25">
      <c r="A95" s="5" t="s">
        <v>213</v>
      </c>
      <c r="B95" s="15" t="s">
        <v>214</v>
      </c>
      <c r="C95" s="6" t="s">
        <v>484</v>
      </c>
      <c r="D95" s="19" t="str">
        <f>IFERROR(VLOOKUP(A95,[1]Продукты!$A$2:$H$129,7,0),"")</f>
        <v/>
      </c>
      <c r="E95" s="10">
        <v>330.3</v>
      </c>
    </row>
    <row r="96" spans="1:5" ht="28.5" customHeight="1" x14ac:dyDescent="0.25">
      <c r="A96" s="5" t="s">
        <v>87</v>
      </c>
      <c r="B96" s="15" t="s">
        <v>88</v>
      </c>
      <c r="C96" s="6" t="str">
        <f>VLOOKUP(A96,[1]Продукты!$A$2:$H$129,4,0)</f>
        <v>кг</v>
      </c>
      <c r="D96" s="26" t="s">
        <v>504</v>
      </c>
      <c r="E96" s="10">
        <v>300.39999999999998</v>
      </c>
    </row>
    <row r="97" spans="1:5" s="1" customFormat="1" ht="28.5" customHeight="1" x14ac:dyDescent="0.25">
      <c r="A97" s="5" t="s">
        <v>223</v>
      </c>
      <c r="B97" s="15" t="s">
        <v>224</v>
      </c>
      <c r="C97" s="6" t="str">
        <f>VLOOKUP(A97,[1]Продукты!$A$2:$H$129,4,0)</f>
        <v>кг</v>
      </c>
      <c r="D97" s="19" t="str">
        <f>IFERROR(VLOOKUP(A97,[1]Продукты!$A$2:$H$129,7,0),"")</f>
        <v>При вскрытии характерный запах и вкус (в зависимости от основного компонента)</v>
      </c>
      <c r="E97" s="10">
        <v>250</v>
      </c>
    </row>
    <row r="98" spans="1:5" ht="28.5" customHeight="1" x14ac:dyDescent="0.25">
      <c r="A98" s="5" t="s">
        <v>173</v>
      </c>
      <c r="B98" s="15" t="s">
        <v>174</v>
      </c>
      <c r="C98" s="6" t="str">
        <f>VLOOKUP(A98,[1]Продукты!$A$2:$H$129,4,0)</f>
        <v>кг</v>
      </c>
      <c r="D98" s="19" t="str">
        <f>IFERROR(VLOOKUP(A98,[1]Продукты!$A$2:$H$129,7,0),"")</f>
        <v>Сушеные целые ягоды шиповника, коричнево-красного цвета</v>
      </c>
      <c r="E98" s="10">
        <v>250</v>
      </c>
    </row>
    <row r="99" spans="1:5" ht="28.5" customHeight="1" x14ac:dyDescent="0.25">
      <c r="A99" s="5" t="s">
        <v>207</v>
      </c>
      <c r="B99" s="15" t="s">
        <v>208</v>
      </c>
      <c r="C99" s="6" t="str">
        <f>VLOOKUP(A99,[1]Продукты!$A$2:$H$129,4,0)</f>
        <v>кг</v>
      </c>
      <c r="D99" s="19" t="str">
        <f>IFERROR(VLOOKUP(A99,[1]Продукты!$A$2:$H$129,7,0),"")</f>
        <v>При вскрытии характерный запах и вкус (в зависимости от основного компонента)</v>
      </c>
      <c r="E99" s="10">
        <v>250</v>
      </c>
    </row>
    <row r="100" spans="1:5" ht="28.5" customHeight="1" x14ac:dyDescent="0.25">
      <c r="A100" s="5" t="s">
        <v>209</v>
      </c>
      <c r="B100" s="15" t="s">
        <v>210</v>
      </c>
      <c r="C100" s="6" t="str">
        <f>VLOOKUP(A100,[1]Продукты!$A$2:$H$129,4,0)</f>
        <v>кг</v>
      </c>
      <c r="D100" s="19" t="str">
        <f>IFERROR(VLOOKUP(A100,[1]Продукты!$A$2:$H$129,7,0),"")</f>
        <v>При вскрытии характерный запах и вкус (в зависимости от основного компонента)</v>
      </c>
      <c r="E100" s="10">
        <v>250</v>
      </c>
    </row>
    <row r="101" spans="1:5" ht="28.5" customHeight="1" x14ac:dyDescent="0.25">
      <c r="A101" s="5" t="s">
        <v>253</v>
      </c>
      <c r="B101" s="15" t="s">
        <v>254</v>
      </c>
      <c r="C101" s="6" t="str">
        <f>VLOOKUP(A101,[1]Продукты!$A$2:$H$129,4,0)</f>
        <v>л</v>
      </c>
      <c r="D101" s="19" t="str">
        <f>IFERROR(VLOOKUP(A101,[1]Продукты!$A$2:$H$129,7,0),"")</f>
        <v>Натуральный томатный сок в тетрапаке.</v>
      </c>
      <c r="E101" s="10">
        <v>225.12</v>
      </c>
    </row>
    <row r="102" spans="1:5" ht="28.5" customHeight="1" x14ac:dyDescent="0.25">
      <c r="A102" s="5" t="s">
        <v>195</v>
      </c>
      <c r="B102" s="15" t="s">
        <v>196</v>
      </c>
      <c r="C102" s="6" t="str">
        <f>VLOOKUP(A102,[1]Продукты!$A$2:$H$129,4,0)</f>
        <v>кг</v>
      </c>
      <c r="D102" s="19"/>
      <c r="E102" s="10">
        <v>214.54400000000001</v>
      </c>
    </row>
    <row r="103" spans="1:5" ht="28.5" customHeight="1" x14ac:dyDescent="0.25">
      <c r="A103" s="5" t="s">
        <v>303</v>
      </c>
      <c r="B103" s="15" t="s">
        <v>304</v>
      </c>
      <c r="C103" s="6" t="str">
        <f>VLOOKUP(A103,[1]Продукты!$A$2:$H$129,4,0)</f>
        <v>кг</v>
      </c>
      <c r="D103" s="19" t="str">
        <f>IFERROR(VLOOKUP(A103,[1]Продукты!$A$2:$H$129,7,0),"")</f>
        <v>Луковицы целые, чистые, без повреждений с сухими наружными чешуями белого цвета</v>
      </c>
      <c r="E103" s="10">
        <v>300</v>
      </c>
    </row>
    <row r="104" spans="1:5" ht="28.5" customHeight="1" x14ac:dyDescent="0.25">
      <c r="A104" s="5" t="s">
        <v>46</v>
      </c>
      <c r="B104" s="15" t="s">
        <v>47</v>
      </c>
      <c r="C104" s="6" t="s">
        <v>484</v>
      </c>
      <c r="D104" s="26" t="s">
        <v>505</v>
      </c>
      <c r="E104" s="10">
        <v>200</v>
      </c>
    </row>
    <row r="105" spans="1:5" ht="28.5" customHeight="1" x14ac:dyDescent="0.25">
      <c r="A105" s="5" t="s">
        <v>301</v>
      </c>
      <c r="B105" s="15" t="s">
        <v>302</v>
      </c>
      <c r="C105" s="6" t="s">
        <v>484</v>
      </c>
      <c r="D105" s="19" t="str">
        <f>IFERROR(VLOOKUP(A105,[1]Продукты!$A$2:$H$129,7,0),"")</f>
        <v/>
      </c>
      <c r="E105" s="10">
        <v>200</v>
      </c>
    </row>
    <row r="106" spans="1:5" ht="28.5" customHeight="1" x14ac:dyDescent="0.25">
      <c r="A106" s="5" t="s">
        <v>4</v>
      </c>
      <c r="B106" s="15" t="s">
        <v>5</v>
      </c>
      <c r="C106" s="6" t="s">
        <v>484</v>
      </c>
      <c r="D106" s="19" t="str">
        <f>IFERROR(VLOOKUP(A106,[1]Продукты!$A$2:$H$129,7,0),"")</f>
        <v/>
      </c>
      <c r="E106" s="10">
        <v>200</v>
      </c>
    </row>
    <row r="107" spans="1:5" ht="28.5" customHeight="1" x14ac:dyDescent="0.25">
      <c r="A107" s="7" t="s">
        <v>169</v>
      </c>
      <c r="B107" s="15" t="s">
        <v>170</v>
      </c>
      <c r="C107" s="6" t="s">
        <v>484</v>
      </c>
      <c r="D107" s="19" t="str">
        <f>IFERROR(VLOOKUP(A107,[1]Продукты!$A$2:$H$129,7,0),"")</f>
        <v/>
      </c>
      <c r="E107" s="11">
        <v>200</v>
      </c>
    </row>
    <row r="108" spans="1:5" ht="28.5" customHeight="1" x14ac:dyDescent="0.25">
      <c r="A108" s="5" t="s">
        <v>69</v>
      </c>
      <c r="B108" s="15" t="s">
        <v>70</v>
      </c>
      <c r="C108" s="6" t="s">
        <v>484</v>
      </c>
      <c r="D108" s="19" t="str">
        <f>IFERROR(VLOOKUP(A108,[1]Продукты!$A$2:$H$129,7,0),"")</f>
        <v/>
      </c>
      <c r="E108" s="10">
        <v>200</v>
      </c>
    </row>
    <row r="109" spans="1:5" ht="28.5" customHeight="1" x14ac:dyDescent="0.25">
      <c r="A109" s="5" t="s">
        <v>181</v>
      </c>
      <c r="B109" s="15" t="s">
        <v>182</v>
      </c>
      <c r="C109" s="6" t="str">
        <f>VLOOKUP(A109,[1]Продукты!$A$2:$H$129,4,0)</f>
        <v>кг</v>
      </c>
      <c r="D109" s="19" t="str">
        <f>IFERROR(VLOOKUP(A109,[1]Продукты!$A$2:$H$129,7,0),"")</f>
        <v>Порошок с насыщенным грибным запахом</v>
      </c>
      <c r="E109" s="10">
        <v>150</v>
      </c>
    </row>
    <row r="110" spans="1:5" ht="28.5" customHeight="1" x14ac:dyDescent="0.25">
      <c r="A110" s="5" t="s">
        <v>189</v>
      </c>
      <c r="B110" s="15" t="s">
        <v>190</v>
      </c>
      <c r="C110" s="6" t="s">
        <v>484</v>
      </c>
      <c r="D110" s="19" t="str">
        <f>IFERROR(VLOOKUP(A110,[1]Продукты!$A$2:$H$129,7,0),"")</f>
        <v/>
      </c>
      <c r="E110" s="10">
        <v>150</v>
      </c>
    </row>
    <row r="111" spans="1:5" ht="28.5" customHeight="1" x14ac:dyDescent="0.25">
      <c r="A111" s="5" t="s">
        <v>20</v>
      </c>
      <c r="B111" s="15" t="s">
        <v>21</v>
      </c>
      <c r="C111" s="6" t="s">
        <v>484</v>
      </c>
      <c r="D111" s="19" t="str">
        <f>IFERROR(VLOOKUP(A111,[1]Продукты!$A$2:$H$129,7,0),"")</f>
        <v/>
      </c>
      <c r="E111" s="10">
        <v>139.738</v>
      </c>
    </row>
    <row r="112" spans="1:5" ht="28.5" customHeight="1" x14ac:dyDescent="0.25">
      <c r="A112" s="5" t="s">
        <v>115</v>
      </c>
      <c r="B112" s="15" t="s">
        <v>116</v>
      </c>
      <c r="C112" s="6" t="str">
        <f>VLOOKUP(A112,[1]Продукты!$A$2:$H$129,4,0)</f>
        <v>кг</v>
      </c>
      <c r="D112" s="19" t="str">
        <f>IFERROR(VLOOKUP(A112,[1]Продукты!$A$2:$H$129,7,0),"")</f>
        <v>Маленький белый упругий маршмэллоу</v>
      </c>
      <c r="E112" s="10">
        <v>130</v>
      </c>
    </row>
    <row r="113" spans="1:5" ht="28.5" customHeight="1" x14ac:dyDescent="0.25">
      <c r="A113" s="5" t="s">
        <v>127</v>
      </c>
      <c r="B113" s="15" t="s">
        <v>128</v>
      </c>
      <c r="C113" s="6" t="s">
        <v>484</v>
      </c>
      <c r="D113" s="19" t="str">
        <f>IFERROR(VLOOKUP(A113,[1]Продукты!$A$2:$H$129,7,0),"")</f>
        <v/>
      </c>
      <c r="E113" s="10">
        <v>130</v>
      </c>
    </row>
    <row r="114" spans="1:5" ht="28.5" customHeight="1" x14ac:dyDescent="0.25">
      <c r="A114" s="5" t="s">
        <v>8</v>
      </c>
      <c r="B114" s="15" t="s">
        <v>9</v>
      </c>
      <c r="C114" s="6" t="s">
        <v>484</v>
      </c>
      <c r="D114" s="19" t="str">
        <f>IFERROR(VLOOKUP(A114,[1]Продукты!$A$2:$H$129,7,0),"")</f>
        <v/>
      </c>
      <c r="E114" s="10">
        <v>130</v>
      </c>
    </row>
    <row r="115" spans="1:5" ht="28.5" customHeight="1" x14ac:dyDescent="0.25">
      <c r="A115" s="5" t="s">
        <v>203</v>
      </c>
      <c r="B115" s="15" t="s">
        <v>204</v>
      </c>
      <c r="C115" s="6" t="str">
        <f>VLOOKUP(A115,[1]Продукты!$A$2:$H$129,4,0)</f>
        <v>кг</v>
      </c>
      <c r="D115" s="19" t="str">
        <f>IFERROR(VLOOKUP(A115,[1]Продукты!$A$2:$H$129,7,0),"")</f>
        <v>Крошечные, продолговатой формы семена черного, серого или кремово-коричневого цвета</v>
      </c>
      <c r="E115" s="10">
        <v>110.218</v>
      </c>
    </row>
    <row r="116" spans="1:5" ht="28.5" customHeight="1" x14ac:dyDescent="0.25">
      <c r="A116" s="5" t="s">
        <v>175</v>
      </c>
      <c r="B116" s="15" t="s">
        <v>176</v>
      </c>
      <c r="C116" s="6" t="str">
        <f>VLOOKUP(A116,[1]Продукты!$A$2:$H$129,4,0)</f>
        <v>кг</v>
      </c>
      <c r="D116" s="19"/>
      <c r="E116" s="10">
        <v>109.79</v>
      </c>
    </row>
    <row r="117" spans="1:5" ht="28.5" customHeight="1" x14ac:dyDescent="0.25">
      <c r="A117" s="5" t="s">
        <v>265</v>
      </c>
      <c r="B117" s="15" t="s">
        <v>266</v>
      </c>
      <c r="C117" s="6" t="s">
        <v>484</v>
      </c>
      <c r="D117" s="19" t="str">
        <f>IFERROR(VLOOKUP(A117,[1]Продукты!$A$2:$H$129,7,0),"")</f>
        <v/>
      </c>
      <c r="E117" s="10">
        <v>100</v>
      </c>
    </row>
    <row r="118" spans="1:5" ht="28.5" customHeight="1" x14ac:dyDescent="0.25">
      <c r="A118" s="5" t="s">
        <v>117</v>
      </c>
      <c r="B118" s="15" t="s">
        <v>118</v>
      </c>
      <c r="C118" s="6" t="s">
        <v>484</v>
      </c>
      <c r="D118" s="19" t="str">
        <f>IFERROR(VLOOKUP(A118,[1]Продукты!$A$2:$H$129,7,0),"")</f>
        <v/>
      </c>
      <c r="E118" s="10">
        <v>100</v>
      </c>
    </row>
    <row r="119" spans="1:5" ht="28.5" customHeight="1" x14ac:dyDescent="0.25">
      <c r="A119" s="5" t="s">
        <v>215</v>
      </c>
      <c r="B119" s="15" t="s">
        <v>216</v>
      </c>
      <c r="C119" s="6" t="s">
        <v>484</v>
      </c>
      <c r="D119" s="19" t="str">
        <f>IFERROR(VLOOKUP(A119,[1]Продукты!$A$2:$H$129,7,0),"")</f>
        <v/>
      </c>
      <c r="E119" s="10">
        <v>100</v>
      </c>
    </row>
    <row r="120" spans="1:5" ht="28.5" customHeight="1" x14ac:dyDescent="0.25">
      <c r="A120" s="5" t="s">
        <v>225</v>
      </c>
      <c r="B120" s="15" t="s">
        <v>226</v>
      </c>
      <c r="C120" s="6" t="s">
        <v>484</v>
      </c>
      <c r="D120" s="19" t="str">
        <f>IFERROR(VLOOKUP(A120,[1]Продукты!$A$2:$H$129,7,0),"")</f>
        <v/>
      </c>
      <c r="E120" s="10">
        <v>100</v>
      </c>
    </row>
    <row r="121" spans="1:5" ht="28.5" customHeight="1" x14ac:dyDescent="0.25">
      <c r="A121" s="5" t="s">
        <v>305</v>
      </c>
      <c r="B121" s="15" t="s">
        <v>306</v>
      </c>
      <c r="C121" s="6" t="str">
        <f>VLOOKUP(A121,[1]Продукты!$A$2:$H$129,4,0)</f>
        <v>кг</v>
      </c>
      <c r="D121" s="19" t="str">
        <f>IFERROR(VLOOKUP(A121,[1]Продукты!$A$2:$H$129,7,0),"")</f>
        <v>Мелкие гранулы с характерным чесночным запахом и вкусом</v>
      </c>
      <c r="E121" s="10">
        <v>100</v>
      </c>
    </row>
    <row r="122" spans="1:5" ht="28.5" customHeight="1" x14ac:dyDescent="0.25">
      <c r="A122" s="5" t="s">
        <v>313</v>
      </c>
      <c r="B122" s="15" t="s">
        <v>314</v>
      </c>
      <c r="C122" s="6" t="s">
        <v>484</v>
      </c>
      <c r="D122" s="19" t="str">
        <f>IFERROR(VLOOKUP(A122,[1]Продукты!$A$2:$H$129,7,0),"")</f>
        <v/>
      </c>
      <c r="E122" s="10">
        <v>100</v>
      </c>
    </row>
    <row r="123" spans="1:5" ht="28.5" customHeight="1" x14ac:dyDescent="0.25">
      <c r="A123" s="5" t="s">
        <v>315</v>
      </c>
      <c r="B123" s="15" t="s">
        <v>316</v>
      </c>
      <c r="C123" s="6" t="s">
        <v>484</v>
      </c>
      <c r="D123" s="19" t="str">
        <f>IFERROR(VLOOKUP(A123,[1]Продукты!$A$2:$H$129,7,0),"")</f>
        <v/>
      </c>
      <c r="E123" s="10">
        <v>100</v>
      </c>
    </row>
    <row r="124" spans="1:5" ht="28.5" customHeight="1" x14ac:dyDescent="0.25">
      <c r="A124" s="5" t="s">
        <v>317</v>
      </c>
      <c r="B124" s="15" t="s">
        <v>318</v>
      </c>
      <c r="C124" s="6" t="s">
        <v>484</v>
      </c>
      <c r="D124" s="19" t="str">
        <f>IFERROR(VLOOKUP(A124,[1]Продукты!$A$2:$H$129,7,0),"")</f>
        <v/>
      </c>
      <c r="E124" s="10">
        <v>100</v>
      </c>
    </row>
    <row r="125" spans="1:5" ht="28.5" customHeight="1" x14ac:dyDescent="0.25">
      <c r="A125" s="5" t="s">
        <v>309</v>
      </c>
      <c r="B125" s="15" t="s">
        <v>310</v>
      </c>
      <c r="C125" s="6" t="str">
        <f>VLOOKUP(A125,[1]Продукты!$A$2:$H$129,4,0)</f>
        <v>кг</v>
      </c>
      <c r="D125" s="19"/>
      <c r="E125" s="10">
        <v>99.787999999999997</v>
      </c>
    </row>
    <row r="126" spans="1:5" ht="28.5" customHeight="1" x14ac:dyDescent="0.25">
      <c r="A126" s="5" t="s">
        <v>227</v>
      </c>
      <c r="B126" s="15" t="s">
        <v>228</v>
      </c>
      <c r="C126" s="6" t="s">
        <v>484</v>
      </c>
      <c r="D126" s="19" t="str">
        <f>IFERROR(VLOOKUP(A126,[1]Продукты!$A$2:$H$129,7,0),"")</f>
        <v/>
      </c>
      <c r="E126" s="10">
        <v>100</v>
      </c>
    </row>
    <row r="127" spans="1:5" ht="28.5" customHeight="1" x14ac:dyDescent="0.25">
      <c r="A127" s="5" t="s">
        <v>311</v>
      </c>
      <c r="B127" s="15" t="s">
        <v>312</v>
      </c>
      <c r="C127" s="6" t="str">
        <f>VLOOKUP(A127,[1]Продукты!$A$2:$H$129,4,0)</f>
        <v>кг</v>
      </c>
      <c r="D127" s="19"/>
      <c r="E127" s="10">
        <v>300</v>
      </c>
    </row>
    <row r="128" spans="1:5" ht="28.5" customHeight="1" x14ac:dyDescent="0.25">
      <c r="A128" s="5" t="s">
        <v>285</v>
      </c>
      <c r="B128" s="15" t="s">
        <v>286</v>
      </c>
      <c r="C128" s="6" t="s">
        <v>484</v>
      </c>
      <c r="D128" s="19" t="str">
        <f>IFERROR(VLOOKUP(A128,[1]Продукты!$A$2:$H$129,7,0),"")</f>
        <v/>
      </c>
      <c r="E128" s="10">
        <v>100</v>
      </c>
    </row>
    <row r="129" spans="1:5" ht="28.5" customHeight="1" x14ac:dyDescent="0.25">
      <c r="A129" s="5" t="s">
        <v>231</v>
      </c>
      <c r="B129" s="15" t="s">
        <v>232</v>
      </c>
      <c r="C129" s="6" t="str">
        <f>VLOOKUP(A129,[1]Продукты!$A$2:$H$129,4,0)</f>
        <v>кг</v>
      </c>
      <c r="D129" s="19" t="str">
        <f>IFERROR(VLOOKUP(A129,[1]Продукты!$A$2:$H$129,7,0),"")</f>
        <v>При вскрытии характерный запах и вкус (в зависимости от основного компонента)</v>
      </c>
      <c r="E129" s="10">
        <v>80</v>
      </c>
    </row>
    <row r="130" spans="1:5" ht="28.5" customHeight="1" x14ac:dyDescent="0.25">
      <c r="A130" s="5" t="s">
        <v>38</v>
      </c>
      <c r="B130" s="15" t="s">
        <v>39</v>
      </c>
      <c r="C130" s="6" t="str">
        <f>VLOOKUP(A130,[1]Продукты!$A$2:$H$129,4,0)</f>
        <v>кг</v>
      </c>
      <c r="D130" s="19" t="str">
        <f>IFERROR(VLOOKUP(A130,[1]Продукты!$A$2:$H$129,7,0),"")</f>
        <v>Пряная не острая горчица с цельными зернышками . На вкус кисло-сладка с легкой пикантностью</v>
      </c>
      <c r="E130" s="10">
        <v>65</v>
      </c>
    </row>
    <row r="131" spans="1:5" ht="28.5" customHeight="1" x14ac:dyDescent="0.25">
      <c r="A131" s="5" t="s">
        <v>89</v>
      </c>
      <c r="B131" s="15" t="s">
        <v>90</v>
      </c>
      <c r="C131" s="6" t="s">
        <v>484</v>
      </c>
      <c r="D131" s="14" t="s">
        <v>507</v>
      </c>
      <c r="E131" s="10">
        <v>65</v>
      </c>
    </row>
    <row r="132" spans="1:5" ht="28.5" customHeight="1" x14ac:dyDescent="0.25">
      <c r="A132" s="5" t="s">
        <v>211</v>
      </c>
      <c r="B132" s="15" t="s">
        <v>212</v>
      </c>
      <c r="C132" s="6" t="s">
        <v>484</v>
      </c>
      <c r="D132" s="19" t="str">
        <f>IFERROR(VLOOKUP(A132,[1]Продукты!$A$2:$H$129,7,0),"")</f>
        <v/>
      </c>
      <c r="E132" s="10">
        <v>60.423999999999999</v>
      </c>
    </row>
    <row r="133" spans="1:5" ht="28.5" customHeight="1" x14ac:dyDescent="0.25">
      <c r="A133" s="5" t="s">
        <v>191</v>
      </c>
      <c r="B133" s="15" t="s">
        <v>192</v>
      </c>
      <c r="C133" s="6" t="s">
        <v>484</v>
      </c>
      <c r="D133" s="19" t="str">
        <f>IFERROR(VLOOKUP(A133,[1]Продукты!$A$2:$H$129,7,0),"")</f>
        <v/>
      </c>
      <c r="E133" s="10">
        <v>50</v>
      </c>
    </row>
    <row r="134" spans="1:5" ht="28.5" customHeight="1" x14ac:dyDescent="0.25">
      <c r="A134" s="5" t="s">
        <v>30</v>
      </c>
      <c r="B134" s="15" t="s">
        <v>31</v>
      </c>
      <c r="C134" s="6" t="str">
        <f>VLOOKUP(A134,[1]Продукты!$A$2:$H$129,4,0)</f>
        <v>кг</v>
      </c>
      <c r="D134" s="19"/>
      <c r="E134" s="10">
        <v>49.779000000000003</v>
      </c>
    </row>
    <row r="135" spans="1:5" ht="28.5" customHeight="1" x14ac:dyDescent="0.25">
      <c r="A135" s="5" t="s">
        <v>197</v>
      </c>
      <c r="B135" s="15" t="s">
        <v>198</v>
      </c>
      <c r="C135" s="6" t="s">
        <v>484</v>
      </c>
      <c r="D135" s="19" t="str">
        <f>IFERROR(VLOOKUP(A135,[1]Продукты!$A$2:$H$129,7,0),"")</f>
        <v/>
      </c>
      <c r="E135" s="10">
        <v>50</v>
      </c>
    </row>
    <row r="136" spans="1:5" ht="28.5" customHeight="1" x14ac:dyDescent="0.25">
      <c r="A136" s="5" t="s">
        <v>179</v>
      </c>
      <c r="B136" s="15" t="s">
        <v>180</v>
      </c>
      <c r="C136" s="6" t="str">
        <f>VLOOKUP(A136,[1]Продукты!$A$2:$H$129,4,0)</f>
        <v>кг</v>
      </c>
      <c r="D136" s="14" t="s">
        <v>509</v>
      </c>
      <c r="E136" s="10">
        <v>50</v>
      </c>
    </row>
    <row r="137" spans="1:5" ht="28.5" customHeight="1" x14ac:dyDescent="0.25">
      <c r="A137" s="5" t="s">
        <v>143</v>
      </c>
      <c r="B137" s="15" t="s">
        <v>144</v>
      </c>
      <c r="C137" s="6" t="str">
        <f>VLOOKUP(A137,[1]Продукты!$A$2:$H$129,4,0)</f>
        <v>кг</v>
      </c>
      <c r="D137" s="19"/>
      <c r="E137" s="10">
        <v>50</v>
      </c>
    </row>
    <row r="138" spans="1:5" ht="28.5" customHeight="1" x14ac:dyDescent="0.25">
      <c r="A138" s="5" t="s">
        <v>40</v>
      </c>
      <c r="B138" s="15" t="s">
        <v>41</v>
      </c>
      <c r="C138" s="6" t="str">
        <f>VLOOKUP(A138,[1]Продукты!$A$2:$H$129,4,0)</f>
        <v>кг</v>
      </c>
      <c r="D138" s="19" t="s">
        <v>481</v>
      </c>
      <c r="E138" s="10">
        <v>50</v>
      </c>
    </row>
    <row r="139" spans="1:5" ht="28.5" customHeight="1" x14ac:dyDescent="0.25">
      <c r="A139" s="5" t="s">
        <v>75</v>
      </c>
      <c r="B139" s="15" t="s">
        <v>76</v>
      </c>
      <c r="C139" s="6" t="str">
        <f>VLOOKUP(A139,[1]Продукты!$A$2:$H$129,4,0)</f>
        <v>кг</v>
      </c>
      <c r="D139" s="19" t="str">
        <f>IFERROR(VLOOKUP(A139,[1]Продукты!$A$2:$H$129,7,0),"")</f>
        <v>Скрученные палочки коричнево цвета, с ярким пряным за</v>
      </c>
      <c r="E139" s="10">
        <v>39.902999999999999</v>
      </c>
    </row>
    <row r="140" spans="1:5" ht="28.5" customHeight="1" x14ac:dyDescent="0.25">
      <c r="A140" s="5" t="s">
        <v>83</v>
      </c>
      <c r="B140" s="15" t="s">
        <v>84</v>
      </c>
      <c r="C140" s="6" t="s">
        <v>484</v>
      </c>
      <c r="D140" s="19" t="str">
        <f>IFERROR(VLOOKUP(A140,[1]Продукты!$A$2:$H$129,7,0),"")</f>
        <v/>
      </c>
      <c r="E140" s="10">
        <v>100</v>
      </c>
    </row>
    <row r="141" spans="1:5" ht="28.5" customHeight="1" x14ac:dyDescent="0.25">
      <c r="A141" s="5" t="s">
        <v>159</v>
      </c>
      <c r="B141" s="15" t="s">
        <v>160</v>
      </c>
      <c r="C141" s="6" t="str">
        <f>VLOOKUP(A141,[1]Продукты!$A$2:$H$129,4,0)</f>
        <v>кг</v>
      </c>
      <c r="D141" s="19"/>
      <c r="E141" s="10">
        <v>40</v>
      </c>
    </row>
    <row r="142" spans="1:5" ht="28.5" customHeight="1" x14ac:dyDescent="0.25">
      <c r="A142" s="5" t="s">
        <v>165</v>
      </c>
      <c r="B142" s="15" t="s">
        <v>166</v>
      </c>
      <c r="C142" s="6" t="str">
        <f>VLOOKUP(A142,[1]Продукты!$A$2:$H$129,4,0)</f>
        <v>кг</v>
      </c>
      <c r="D142" s="19" t="str">
        <f>IFERROR(VLOOKUP(A142,[1]Продукты!$A$2:$H$129,7,0),"")</f>
        <v>Порошок черного или черно-серого цвета</v>
      </c>
      <c r="E142" s="10">
        <v>35.4</v>
      </c>
    </row>
    <row r="143" spans="1:5" ht="28.5" customHeight="1" x14ac:dyDescent="0.25">
      <c r="A143" s="5" t="s">
        <v>73</v>
      </c>
      <c r="B143" s="15" t="s">
        <v>74</v>
      </c>
      <c r="C143" s="6" t="str">
        <f>VLOOKUP(A143,[1]Продукты!$A$2:$H$129,4,0)</f>
        <v>кг</v>
      </c>
      <c r="D143" s="19" t="str">
        <f>IFERROR(VLOOKUP(A143,[1]Продукты!$A$2:$H$129,7,0),"")</f>
        <v>Однородная рассыпчатая консистенция, яркий специфический запах соответствующий продукту. (На кофе не сворачивающаяся хлопьями. Предпочтительно Индонезия</v>
      </c>
      <c r="E143" s="10">
        <v>35</v>
      </c>
    </row>
    <row r="144" spans="1:5" ht="28.5" customHeight="1" x14ac:dyDescent="0.25">
      <c r="A144" s="5" t="s">
        <v>28</v>
      </c>
      <c r="B144" s="15" t="s">
        <v>29</v>
      </c>
      <c r="C144" s="6" t="s">
        <v>484</v>
      </c>
      <c r="D144" s="19" t="str">
        <f>IFERROR(VLOOKUP(A144,[1]Продукты!$A$2:$H$129,7,0),"")</f>
        <v/>
      </c>
      <c r="E144" s="10">
        <v>35</v>
      </c>
    </row>
    <row r="145" spans="1:5" ht="28.5" customHeight="1" x14ac:dyDescent="0.25">
      <c r="A145" s="5" t="s">
        <v>199</v>
      </c>
      <c r="B145" s="15" t="s">
        <v>200</v>
      </c>
      <c r="C145" s="6" t="s">
        <v>483</v>
      </c>
      <c r="D145" s="19" t="str">
        <f>IFERROR(VLOOKUP(A145,[1]Продукты!$A$2:$H$129,7,0),"")</f>
        <v/>
      </c>
      <c r="E145" s="10">
        <v>150</v>
      </c>
    </row>
    <row r="146" spans="1:5" ht="28.5" customHeight="1" x14ac:dyDescent="0.25">
      <c r="A146" s="5" t="s">
        <v>161</v>
      </c>
      <c r="B146" s="15" t="s">
        <v>162</v>
      </c>
      <c r="C146" s="6" t="str">
        <f>VLOOKUP(A146,[1]Продукты!$A$2:$H$129,4,0)</f>
        <v>кг</v>
      </c>
      <c r="D146" s="19" t="str">
        <f>IFERROR(VLOOKUP(A146,[1]Продукты!$A$2:$H$129,7,0),"")</f>
        <v>Ярко-красный порошок, с ароматом перца, не острая</v>
      </c>
      <c r="E146" s="10">
        <v>30</v>
      </c>
    </row>
    <row r="147" spans="1:5" ht="28.5" customHeight="1" x14ac:dyDescent="0.25">
      <c r="A147" s="5" t="s">
        <v>44</v>
      </c>
      <c r="B147" s="15" t="s">
        <v>45</v>
      </c>
      <c r="C147" s="6" t="str">
        <f>VLOOKUP(A147,[1]Продукты!$A$2:$H$129,4,0)</f>
        <v>кг</v>
      </c>
      <c r="D147" s="19" t="str">
        <f>IFERROR(VLOOKUP(A147,[1]Продукты!$A$2:$H$129,7,0),"")</f>
        <v>Жидкость темного цвета, с сильным копченым вкусом и запахом.</v>
      </c>
      <c r="E147" s="10">
        <v>30</v>
      </c>
    </row>
    <row r="148" spans="1:5" ht="28.5" customHeight="1" x14ac:dyDescent="0.25">
      <c r="A148" s="5" t="s">
        <v>131</v>
      </c>
      <c r="B148" s="15" t="s">
        <v>132</v>
      </c>
      <c r="C148" s="6" t="str">
        <f>VLOOKUP(A148,[1]Продукты!$A$2:$H$129,4,0)</f>
        <v>кг</v>
      </c>
      <c r="D148" s="19"/>
      <c r="E148" s="10">
        <v>25.68</v>
      </c>
    </row>
    <row r="149" spans="1:5" ht="28.5" customHeight="1" x14ac:dyDescent="0.25">
      <c r="A149" s="5" t="s">
        <v>145</v>
      </c>
      <c r="B149" s="15" t="s">
        <v>146</v>
      </c>
      <c r="C149" s="6" t="s">
        <v>484</v>
      </c>
      <c r="D149" s="19" t="str">
        <f>IFERROR(VLOOKUP(A149,[1]Продукты!$A$2:$H$129,7,0),"")</f>
        <v/>
      </c>
      <c r="E149" s="10">
        <v>24.591999999999999</v>
      </c>
    </row>
    <row r="150" spans="1:5" ht="28.5" customHeight="1" x14ac:dyDescent="0.25">
      <c r="A150" s="5" t="s">
        <v>187</v>
      </c>
      <c r="B150" s="15" t="s">
        <v>188</v>
      </c>
      <c r="C150" s="6" t="str">
        <f>VLOOKUP(A150,[1]Продукты!$A$2:$H$129,4,0)</f>
        <v>кг</v>
      </c>
      <c r="D150" s="19"/>
      <c r="E150" s="10">
        <v>23.157</v>
      </c>
    </row>
    <row r="151" spans="1:5" ht="28.5" customHeight="1" x14ac:dyDescent="0.25">
      <c r="A151" s="5" t="s">
        <v>10</v>
      </c>
      <c r="B151" s="15" t="s">
        <v>11</v>
      </c>
      <c r="C151" s="6" t="s">
        <v>484</v>
      </c>
      <c r="D151" s="20" t="s">
        <v>506</v>
      </c>
      <c r="E151" s="10">
        <v>20.033000000000001</v>
      </c>
    </row>
    <row r="152" spans="1:5" ht="28.5" customHeight="1" x14ac:dyDescent="0.25">
      <c r="A152" s="5" t="s">
        <v>183</v>
      </c>
      <c r="B152" s="15" t="s">
        <v>184</v>
      </c>
      <c r="C152" s="6" t="str">
        <f>VLOOKUP(A152,[1]Продукты!$A$2:$H$129,4,0)</f>
        <v>кг</v>
      </c>
      <c r="D152" s="19"/>
      <c r="E152" s="10">
        <v>19.510000000000002</v>
      </c>
    </row>
    <row r="153" spans="1:5" ht="28.5" customHeight="1" x14ac:dyDescent="0.25">
      <c r="A153" s="5" t="s">
        <v>185</v>
      </c>
      <c r="B153" s="15" t="s">
        <v>186</v>
      </c>
      <c r="C153" s="6" t="str">
        <f>VLOOKUP(A153,[1]Продукты!$A$2:$H$129,4,0)</f>
        <v>кг</v>
      </c>
      <c r="D153" s="19"/>
      <c r="E153" s="10">
        <v>18.536999999999999</v>
      </c>
    </row>
    <row r="154" spans="1:5" ht="28.5" customHeight="1" x14ac:dyDescent="0.25">
      <c r="A154" s="5" t="s">
        <v>167</v>
      </c>
      <c r="B154" s="15" t="s">
        <v>168</v>
      </c>
      <c r="C154" s="6" t="s">
        <v>484</v>
      </c>
      <c r="D154" s="27" t="s">
        <v>510</v>
      </c>
      <c r="E154" s="10">
        <v>16.8</v>
      </c>
    </row>
    <row r="155" spans="1:5" ht="28.5" customHeight="1" x14ac:dyDescent="0.25">
      <c r="A155" s="5" t="s">
        <v>281</v>
      </c>
      <c r="B155" s="15" t="s">
        <v>282</v>
      </c>
      <c r="C155" s="6" t="s">
        <v>484</v>
      </c>
      <c r="D155" s="19" t="str">
        <f>IFERROR(VLOOKUP(A155,[1]Продукты!$A$2:$H$129,7,0),"")</f>
        <v/>
      </c>
      <c r="E155" s="10">
        <v>14.067</v>
      </c>
    </row>
    <row r="156" spans="1:5" ht="28.5" customHeight="1" x14ac:dyDescent="0.25">
      <c r="A156" s="5" t="s">
        <v>42</v>
      </c>
      <c r="B156" s="15" t="s">
        <v>43</v>
      </c>
      <c r="C156" s="6" t="s">
        <v>484</v>
      </c>
      <c r="D156" s="19" t="str">
        <f>IFERROR(VLOOKUP(A156,[1]Продукты!$A$2:$H$129,7,0),"")</f>
        <v/>
      </c>
      <c r="E156" s="10">
        <v>13.022</v>
      </c>
    </row>
    <row r="157" spans="1:5" ht="28.5" customHeight="1" x14ac:dyDescent="0.25">
      <c r="A157" s="5" t="s">
        <v>81</v>
      </c>
      <c r="B157" s="15" t="s">
        <v>82</v>
      </c>
      <c r="C157" s="6" t="s">
        <v>484</v>
      </c>
      <c r="D157" s="19" t="str">
        <f>IFERROR(VLOOKUP(A157,[1]Продукты!$A$2:$H$129,7,0),"")</f>
        <v/>
      </c>
      <c r="E157" s="10">
        <v>12.295</v>
      </c>
    </row>
    <row r="158" spans="1:5" ht="28.5" customHeight="1" x14ac:dyDescent="0.25">
      <c r="A158" s="5" t="s">
        <v>157</v>
      </c>
      <c r="B158" s="15" t="s">
        <v>158</v>
      </c>
      <c r="C158" s="6" t="s">
        <v>484</v>
      </c>
      <c r="D158" s="19" t="str">
        <f>IFERROR(VLOOKUP(A158,[1]Продукты!$A$2:$H$129,7,0),"")</f>
        <v/>
      </c>
      <c r="E158" s="10">
        <v>11.978</v>
      </c>
    </row>
    <row r="159" spans="1:5" ht="28.5" customHeight="1" x14ac:dyDescent="0.25">
      <c r="A159" s="5" t="s">
        <v>155</v>
      </c>
      <c r="B159" s="15" t="s">
        <v>156</v>
      </c>
      <c r="C159" s="6" t="s">
        <v>484</v>
      </c>
      <c r="D159" s="19" t="str">
        <f>IFERROR(VLOOKUP(A159,[1]Продукты!$A$2:$H$129,7,0),"")</f>
        <v/>
      </c>
      <c r="E159" s="10">
        <v>9.4749999999999996</v>
      </c>
    </row>
    <row r="160" spans="1:5" ht="28.5" customHeight="1" x14ac:dyDescent="0.25">
      <c r="A160" s="5" t="s">
        <v>151</v>
      </c>
      <c r="B160" s="15" t="s">
        <v>152</v>
      </c>
      <c r="C160" s="6" t="s">
        <v>484</v>
      </c>
      <c r="D160" s="19" t="str">
        <f>IFERROR(VLOOKUP(A160,[1]Продукты!$A$2:$H$129,7,0),"")</f>
        <v/>
      </c>
      <c r="E160" s="10">
        <v>6</v>
      </c>
    </row>
    <row r="161" spans="1:5" ht="28.5" customHeight="1" x14ac:dyDescent="0.25">
      <c r="A161" s="5" t="s">
        <v>153</v>
      </c>
      <c r="B161" s="15" t="s">
        <v>154</v>
      </c>
      <c r="C161" s="6" t="s">
        <v>484</v>
      </c>
      <c r="D161" s="19" t="str">
        <f>IFERROR(VLOOKUP(A161,[1]Продукты!$A$2:$H$129,7,0),"")</f>
        <v/>
      </c>
      <c r="E161" s="10">
        <v>6</v>
      </c>
    </row>
  </sheetData>
  <sortState ref="B2:E162">
    <sortCondition descending="1" ref="E5:E195"/>
  </sortState>
  <pageMargins left="0.5" right="0.5" top="0.5" bottom="0.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31" workbookViewId="0">
      <selection activeCell="F26" sqref="F26"/>
    </sheetView>
  </sheetViews>
  <sheetFormatPr defaultRowHeight="15" x14ac:dyDescent="0.25"/>
  <cols>
    <col min="1" max="1" width="11" customWidth="1"/>
    <col min="2" max="2" width="37.7109375" customWidth="1"/>
    <col min="3" max="3" width="11" customWidth="1"/>
    <col min="4" max="4" width="12.570312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2" t="s">
        <v>422</v>
      </c>
      <c r="B2" s="3" t="s">
        <v>423</v>
      </c>
      <c r="C2" s="3" t="s">
        <v>325</v>
      </c>
      <c r="D2" s="4">
        <v>2186536.2000000002</v>
      </c>
    </row>
    <row r="3" spans="1:4" x14ac:dyDescent="0.25">
      <c r="A3" s="2" t="s">
        <v>474</v>
      </c>
      <c r="B3" s="3" t="s">
        <v>475</v>
      </c>
      <c r="C3" s="3" t="s">
        <v>325</v>
      </c>
      <c r="D3" s="4">
        <v>1014230</v>
      </c>
    </row>
    <row r="4" spans="1:4" x14ac:dyDescent="0.25">
      <c r="A4" s="2" t="s">
        <v>452</v>
      </c>
      <c r="B4" s="3" t="s">
        <v>453</v>
      </c>
      <c r="C4" s="3" t="s">
        <v>325</v>
      </c>
      <c r="D4" s="4">
        <v>977967</v>
      </c>
    </row>
    <row r="5" spans="1:4" x14ac:dyDescent="0.25">
      <c r="A5" s="2" t="s">
        <v>374</v>
      </c>
      <c r="B5" s="3" t="s">
        <v>375</v>
      </c>
      <c r="C5" s="3" t="s">
        <v>325</v>
      </c>
      <c r="D5" s="4">
        <v>868845</v>
      </c>
    </row>
    <row r="6" spans="1:4" x14ac:dyDescent="0.25">
      <c r="A6" s="2" t="s">
        <v>420</v>
      </c>
      <c r="B6" s="3" t="s">
        <v>421</v>
      </c>
      <c r="C6" s="3" t="s">
        <v>325</v>
      </c>
      <c r="D6" s="4">
        <v>679473.5</v>
      </c>
    </row>
    <row r="7" spans="1:4" x14ac:dyDescent="0.25">
      <c r="A7" s="2" t="s">
        <v>434</v>
      </c>
      <c r="B7" s="3" t="s">
        <v>435</v>
      </c>
      <c r="C7" s="3" t="s">
        <v>325</v>
      </c>
      <c r="D7" s="4">
        <v>496883</v>
      </c>
    </row>
    <row r="8" spans="1:4" x14ac:dyDescent="0.25">
      <c r="A8" s="2" t="s">
        <v>404</v>
      </c>
      <c r="B8" s="3" t="s">
        <v>405</v>
      </c>
      <c r="C8" s="3" t="s">
        <v>325</v>
      </c>
      <c r="D8" s="4">
        <v>441036</v>
      </c>
    </row>
    <row r="9" spans="1:4" x14ac:dyDescent="0.25">
      <c r="A9" s="2" t="s">
        <v>408</v>
      </c>
      <c r="B9" s="3" t="s">
        <v>409</v>
      </c>
      <c r="C9" s="3" t="s">
        <v>325</v>
      </c>
      <c r="D9" s="4">
        <v>224408</v>
      </c>
    </row>
    <row r="10" spans="1:4" x14ac:dyDescent="0.25">
      <c r="A10" s="2" t="s">
        <v>436</v>
      </c>
      <c r="B10" s="3" t="s">
        <v>437</v>
      </c>
      <c r="C10" s="3" t="s">
        <v>325</v>
      </c>
      <c r="D10" s="4">
        <v>222246</v>
      </c>
    </row>
    <row r="11" spans="1:4" x14ac:dyDescent="0.25">
      <c r="A11" s="2" t="s">
        <v>432</v>
      </c>
      <c r="B11" s="3" t="s">
        <v>433</v>
      </c>
      <c r="C11" s="3" t="s">
        <v>325</v>
      </c>
      <c r="D11" s="4">
        <v>196650</v>
      </c>
    </row>
    <row r="12" spans="1:4" x14ac:dyDescent="0.25">
      <c r="A12" s="2" t="s">
        <v>440</v>
      </c>
      <c r="B12" s="3" t="s">
        <v>441</v>
      </c>
      <c r="C12" s="3" t="s">
        <v>325</v>
      </c>
      <c r="D12" s="4">
        <v>188321</v>
      </c>
    </row>
    <row r="13" spans="1:4" x14ac:dyDescent="0.25">
      <c r="A13" s="2" t="s">
        <v>380</v>
      </c>
      <c r="B13" s="3" t="s">
        <v>381</v>
      </c>
      <c r="C13" s="3" t="s">
        <v>325</v>
      </c>
      <c r="D13" s="4">
        <v>181645</v>
      </c>
    </row>
    <row r="14" spans="1:4" x14ac:dyDescent="0.25">
      <c r="A14" s="2" t="s">
        <v>378</v>
      </c>
      <c r="B14" s="3" t="s">
        <v>379</v>
      </c>
      <c r="C14" s="3" t="s">
        <v>325</v>
      </c>
      <c r="D14" s="4">
        <v>164316</v>
      </c>
    </row>
    <row r="15" spans="1:4" x14ac:dyDescent="0.25">
      <c r="A15" s="2" t="s">
        <v>438</v>
      </c>
      <c r="B15" s="3" t="s">
        <v>439</v>
      </c>
      <c r="C15" s="3" t="s">
        <v>325</v>
      </c>
      <c r="D15" s="4">
        <v>152856</v>
      </c>
    </row>
    <row r="16" spans="1:4" x14ac:dyDescent="0.25">
      <c r="A16" s="2" t="s">
        <v>386</v>
      </c>
      <c r="B16" s="3" t="s">
        <v>387</v>
      </c>
      <c r="C16" s="3" t="s">
        <v>325</v>
      </c>
      <c r="D16" s="4">
        <v>118333</v>
      </c>
    </row>
    <row r="17" spans="1:4" x14ac:dyDescent="0.25">
      <c r="A17" s="2" t="s">
        <v>336</v>
      </c>
      <c r="B17" s="3" t="s">
        <v>337</v>
      </c>
      <c r="C17" s="3" t="s">
        <v>325</v>
      </c>
      <c r="D17" s="4">
        <v>89000</v>
      </c>
    </row>
    <row r="18" spans="1:4" x14ac:dyDescent="0.25">
      <c r="A18" s="2" t="s">
        <v>424</v>
      </c>
      <c r="B18" s="3" t="s">
        <v>425</v>
      </c>
      <c r="C18" s="3" t="s">
        <v>325</v>
      </c>
      <c r="D18" s="4">
        <v>75280</v>
      </c>
    </row>
    <row r="19" spans="1:4" x14ac:dyDescent="0.25">
      <c r="A19" s="2" t="s">
        <v>338</v>
      </c>
      <c r="B19" s="3" t="s">
        <v>339</v>
      </c>
      <c r="C19" s="3" t="s">
        <v>325</v>
      </c>
      <c r="D19" s="4">
        <v>59031</v>
      </c>
    </row>
    <row r="20" spans="1:4" x14ac:dyDescent="0.25">
      <c r="A20" s="2" t="s">
        <v>428</v>
      </c>
      <c r="B20" s="3" t="s">
        <v>429</v>
      </c>
      <c r="C20" s="3" t="s">
        <v>325</v>
      </c>
      <c r="D20" s="4">
        <v>56200</v>
      </c>
    </row>
    <row r="21" spans="1:4" x14ac:dyDescent="0.25">
      <c r="A21" s="2" t="s">
        <v>416</v>
      </c>
      <c r="B21" s="3" t="s">
        <v>417</v>
      </c>
      <c r="C21" s="3" t="s">
        <v>325</v>
      </c>
      <c r="D21" s="4">
        <v>52278</v>
      </c>
    </row>
    <row r="22" spans="1:4" x14ac:dyDescent="0.25">
      <c r="A22" s="2" t="s">
        <v>476</v>
      </c>
      <c r="B22" s="3" t="s">
        <v>477</v>
      </c>
      <c r="C22" s="3" t="s">
        <v>325</v>
      </c>
      <c r="D22" s="4">
        <v>52001</v>
      </c>
    </row>
    <row r="23" spans="1:4" x14ac:dyDescent="0.25">
      <c r="A23" s="2" t="s">
        <v>458</v>
      </c>
      <c r="B23" s="3" t="s">
        <v>459</v>
      </c>
      <c r="C23" s="3" t="s">
        <v>325</v>
      </c>
      <c r="D23" s="4">
        <v>44787</v>
      </c>
    </row>
    <row r="24" spans="1:4" x14ac:dyDescent="0.25">
      <c r="A24" s="2" t="s">
        <v>368</v>
      </c>
      <c r="B24" s="3" t="s">
        <v>369</v>
      </c>
      <c r="C24" s="3" t="s">
        <v>325</v>
      </c>
      <c r="D24" s="4">
        <v>40265</v>
      </c>
    </row>
    <row r="25" spans="1:4" x14ac:dyDescent="0.25">
      <c r="A25" s="2" t="s">
        <v>356</v>
      </c>
      <c r="B25" s="3" t="s">
        <v>357</v>
      </c>
      <c r="C25" s="3" t="s">
        <v>325</v>
      </c>
      <c r="D25" s="4">
        <v>39250</v>
      </c>
    </row>
    <row r="26" spans="1:4" x14ac:dyDescent="0.25">
      <c r="A26" s="2" t="s">
        <v>346</v>
      </c>
      <c r="B26" s="3" t="s">
        <v>347</v>
      </c>
      <c r="C26" s="3" t="s">
        <v>325</v>
      </c>
      <c r="D26" s="4">
        <v>38300</v>
      </c>
    </row>
    <row r="27" spans="1:4" x14ac:dyDescent="0.25">
      <c r="A27" s="2" t="s">
        <v>472</v>
      </c>
      <c r="B27" s="3" t="s">
        <v>473</v>
      </c>
      <c r="C27" s="3" t="s">
        <v>325</v>
      </c>
      <c r="D27" s="4">
        <v>34570</v>
      </c>
    </row>
    <row r="28" spans="1:4" x14ac:dyDescent="0.25">
      <c r="A28" s="2" t="s">
        <v>456</v>
      </c>
      <c r="B28" s="3" t="s">
        <v>457</v>
      </c>
      <c r="C28" s="3" t="s">
        <v>325</v>
      </c>
      <c r="D28" s="4">
        <v>30358.786</v>
      </c>
    </row>
    <row r="29" spans="1:4" x14ac:dyDescent="0.25">
      <c r="A29" s="2" t="s">
        <v>444</v>
      </c>
      <c r="B29" s="3" t="s">
        <v>445</v>
      </c>
      <c r="C29" s="3" t="s">
        <v>325</v>
      </c>
      <c r="D29" s="4">
        <v>23411</v>
      </c>
    </row>
    <row r="30" spans="1:4" x14ac:dyDescent="0.25">
      <c r="A30" s="2" t="s">
        <v>334</v>
      </c>
      <c r="B30" s="3" t="s">
        <v>335</v>
      </c>
      <c r="C30" s="3" t="s">
        <v>325</v>
      </c>
      <c r="D30" s="4">
        <v>21200</v>
      </c>
    </row>
    <row r="31" spans="1:4" x14ac:dyDescent="0.25">
      <c r="A31" s="2" t="s">
        <v>392</v>
      </c>
      <c r="B31" s="3" t="s">
        <v>393</v>
      </c>
      <c r="C31" s="3" t="s">
        <v>325</v>
      </c>
      <c r="D31" s="4">
        <v>20400</v>
      </c>
    </row>
    <row r="32" spans="1:4" x14ac:dyDescent="0.25">
      <c r="A32" s="2" t="s">
        <v>394</v>
      </c>
      <c r="B32" s="3" t="s">
        <v>395</v>
      </c>
      <c r="C32" s="3" t="s">
        <v>325</v>
      </c>
      <c r="D32" s="4">
        <v>20400</v>
      </c>
    </row>
    <row r="33" spans="1:4" x14ac:dyDescent="0.25">
      <c r="A33" s="2" t="s">
        <v>430</v>
      </c>
      <c r="B33" s="3" t="s">
        <v>431</v>
      </c>
      <c r="C33" s="3" t="s">
        <v>325</v>
      </c>
      <c r="D33" s="4">
        <v>11203</v>
      </c>
    </row>
    <row r="34" spans="1:4" x14ac:dyDescent="0.25">
      <c r="A34" s="2" t="s">
        <v>426</v>
      </c>
      <c r="B34" s="3" t="s">
        <v>427</v>
      </c>
      <c r="C34" s="3" t="s">
        <v>325</v>
      </c>
      <c r="D34" s="4">
        <v>10783</v>
      </c>
    </row>
    <row r="35" spans="1:4" x14ac:dyDescent="0.25">
      <c r="A35" s="2" t="s">
        <v>396</v>
      </c>
      <c r="B35" s="3" t="s">
        <v>397</v>
      </c>
      <c r="C35" s="3" t="s">
        <v>325</v>
      </c>
      <c r="D35" s="4">
        <v>10200</v>
      </c>
    </row>
    <row r="36" spans="1:4" x14ac:dyDescent="0.25">
      <c r="A36" s="2" t="s">
        <v>442</v>
      </c>
      <c r="B36" s="3" t="s">
        <v>443</v>
      </c>
      <c r="C36" s="3" t="s">
        <v>325</v>
      </c>
      <c r="D36" s="4">
        <v>9300</v>
      </c>
    </row>
    <row r="37" spans="1:4" x14ac:dyDescent="0.25">
      <c r="A37" s="2" t="s">
        <v>344</v>
      </c>
      <c r="B37" s="3" t="s">
        <v>345</v>
      </c>
      <c r="C37" s="3" t="s">
        <v>325</v>
      </c>
      <c r="D37" s="4">
        <v>8958</v>
      </c>
    </row>
    <row r="38" spans="1:4" x14ac:dyDescent="0.25">
      <c r="A38" s="2" t="s">
        <v>418</v>
      </c>
      <c r="B38" s="3" t="s">
        <v>419</v>
      </c>
      <c r="C38" s="3" t="s">
        <v>325</v>
      </c>
      <c r="D38" s="4">
        <v>8690</v>
      </c>
    </row>
    <row r="39" spans="1:4" x14ac:dyDescent="0.25">
      <c r="A39" s="2" t="s">
        <v>342</v>
      </c>
      <c r="B39" s="3" t="s">
        <v>343</v>
      </c>
      <c r="C39" s="3" t="s">
        <v>325</v>
      </c>
      <c r="D39" s="4">
        <v>8628</v>
      </c>
    </row>
    <row r="40" spans="1:4" x14ac:dyDescent="0.25">
      <c r="A40" s="2" t="s">
        <v>372</v>
      </c>
      <c r="B40" s="3" t="s">
        <v>373</v>
      </c>
      <c r="C40" s="3" t="s">
        <v>325</v>
      </c>
      <c r="D40" s="4">
        <v>7703</v>
      </c>
    </row>
    <row r="41" spans="1:4" x14ac:dyDescent="0.25">
      <c r="A41" s="2" t="s">
        <v>400</v>
      </c>
      <c r="B41" s="3" t="s">
        <v>401</v>
      </c>
      <c r="C41" s="3" t="s">
        <v>325</v>
      </c>
      <c r="D41" s="4">
        <v>7600</v>
      </c>
    </row>
    <row r="42" spans="1:4" x14ac:dyDescent="0.25">
      <c r="A42" s="2" t="s">
        <v>464</v>
      </c>
      <c r="B42" s="3" t="s">
        <v>465</v>
      </c>
      <c r="C42" s="3" t="s">
        <v>325</v>
      </c>
      <c r="D42" s="4">
        <v>6445</v>
      </c>
    </row>
    <row r="43" spans="1:4" x14ac:dyDescent="0.25">
      <c r="A43" s="2" t="s">
        <v>376</v>
      </c>
      <c r="B43" s="3" t="s">
        <v>377</v>
      </c>
      <c r="C43" s="3" t="s">
        <v>325</v>
      </c>
      <c r="D43" s="4">
        <v>6100</v>
      </c>
    </row>
    <row r="44" spans="1:4" x14ac:dyDescent="0.25">
      <c r="A44" s="2" t="s">
        <v>328</v>
      </c>
      <c r="B44" s="3" t="s">
        <v>329</v>
      </c>
      <c r="C44" s="3" t="s">
        <v>325</v>
      </c>
      <c r="D44" s="4">
        <v>5400</v>
      </c>
    </row>
    <row r="45" spans="1:4" x14ac:dyDescent="0.25">
      <c r="A45" s="2" t="s">
        <v>348</v>
      </c>
      <c r="B45" s="3" t="s">
        <v>349</v>
      </c>
      <c r="C45" s="3" t="s">
        <v>325</v>
      </c>
      <c r="D45" s="4">
        <v>5051</v>
      </c>
    </row>
    <row r="46" spans="1:4" x14ac:dyDescent="0.25">
      <c r="A46" s="2" t="s">
        <v>462</v>
      </c>
      <c r="B46" s="3" t="s">
        <v>463</v>
      </c>
      <c r="C46" s="3" t="s">
        <v>325</v>
      </c>
      <c r="D46" s="4">
        <v>4213</v>
      </c>
    </row>
    <row r="47" spans="1:4" x14ac:dyDescent="0.25">
      <c r="A47" s="2" t="s">
        <v>460</v>
      </c>
      <c r="B47" s="3" t="s">
        <v>461</v>
      </c>
      <c r="C47" s="3" t="s">
        <v>325</v>
      </c>
      <c r="D47" s="4">
        <v>3557</v>
      </c>
    </row>
    <row r="48" spans="1:4" x14ac:dyDescent="0.25">
      <c r="A48" s="2" t="s">
        <v>370</v>
      </c>
      <c r="B48" s="3" t="s">
        <v>371</v>
      </c>
      <c r="C48" s="3" t="s">
        <v>325</v>
      </c>
      <c r="D48" s="4">
        <v>3513</v>
      </c>
    </row>
    <row r="49" spans="1:4" x14ac:dyDescent="0.25">
      <c r="A49" s="2" t="s">
        <v>360</v>
      </c>
      <c r="B49" s="3" t="s">
        <v>361</v>
      </c>
      <c r="C49" s="3" t="s">
        <v>325</v>
      </c>
      <c r="D49" s="4">
        <v>3470</v>
      </c>
    </row>
    <row r="50" spans="1:4" x14ac:dyDescent="0.25">
      <c r="A50" s="2" t="s">
        <v>412</v>
      </c>
      <c r="B50" s="3" t="s">
        <v>413</v>
      </c>
      <c r="C50" s="3" t="s">
        <v>325</v>
      </c>
      <c r="D50" s="4">
        <v>2250</v>
      </c>
    </row>
    <row r="51" spans="1:4" x14ac:dyDescent="0.25">
      <c r="A51" s="2" t="s">
        <v>468</v>
      </c>
      <c r="B51" s="3" t="s">
        <v>469</v>
      </c>
      <c r="C51" s="3" t="s">
        <v>325</v>
      </c>
      <c r="D51" s="4">
        <v>2204</v>
      </c>
    </row>
    <row r="52" spans="1:4" x14ac:dyDescent="0.25">
      <c r="A52" s="2" t="s">
        <v>388</v>
      </c>
      <c r="B52" s="3" t="s">
        <v>389</v>
      </c>
      <c r="C52" s="3" t="s">
        <v>325</v>
      </c>
      <c r="D52" s="4">
        <v>2000</v>
      </c>
    </row>
    <row r="53" spans="1:4" x14ac:dyDescent="0.25">
      <c r="A53" s="2" t="s">
        <v>390</v>
      </c>
      <c r="B53" s="3" t="s">
        <v>391</v>
      </c>
      <c r="C53" s="3" t="s">
        <v>325</v>
      </c>
      <c r="D53" s="4">
        <v>2000</v>
      </c>
    </row>
    <row r="54" spans="1:4" x14ac:dyDescent="0.25">
      <c r="A54" s="2" t="s">
        <v>406</v>
      </c>
      <c r="B54" s="3" t="s">
        <v>407</v>
      </c>
      <c r="C54" s="3" t="s">
        <v>325</v>
      </c>
      <c r="D54" s="4">
        <v>1977</v>
      </c>
    </row>
    <row r="55" spans="1:4" x14ac:dyDescent="0.25">
      <c r="A55" s="2" t="s">
        <v>384</v>
      </c>
      <c r="B55" s="3" t="s">
        <v>385</v>
      </c>
      <c r="C55" s="3" t="s">
        <v>325</v>
      </c>
      <c r="D55" s="4">
        <v>1800</v>
      </c>
    </row>
    <row r="56" spans="1:4" x14ac:dyDescent="0.25">
      <c r="A56" s="2" t="s">
        <v>450</v>
      </c>
      <c r="B56" s="3" t="s">
        <v>451</v>
      </c>
      <c r="C56" s="3" t="s">
        <v>325</v>
      </c>
      <c r="D56" s="4">
        <v>1800</v>
      </c>
    </row>
    <row r="57" spans="1:4" x14ac:dyDescent="0.25">
      <c r="A57" s="2" t="s">
        <v>446</v>
      </c>
      <c r="B57" s="3" t="s">
        <v>447</v>
      </c>
      <c r="C57" s="3" t="s">
        <v>325</v>
      </c>
      <c r="D57" s="4">
        <v>1700</v>
      </c>
    </row>
    <row r="58" spans="1:4" x14ac:dyDescent="0.25">
      <c r="A58" s="2" t="s">
        <v>382</v>
      </c>
      <c r="B58" s="3" t="s">
        <v>383</v>
      </c>
      <c r="C58" s="3" t="s">
        <v>325</v>
      </c>
      <c r="D58" s="4">
        <v>1675</v>
      </c>
    </row>
    <row r="59" spans="1:4" x14ac:dyDescent="0.25">
      <c r="A59" s="2" t="s">
        <v>466</v>
      </c>
      <c r="B59" s="3" t="s">
        <v>467</v>
      </c>
      <c r="C59" s="3" t="s">
        <v>325</v>
      </c>
      <c r="D59" s="4">
        <v>1600</v>
      </c>
    </row>
    <row r="60" spans="1:4" x14ac:dyDescent="0.25">
      <c r="A60" s="2" t="s">
        <v>410</v>
      </c>
      <c r="B60" s="3" t="s">
        <v>411</v>
      </c>
      <c r="C60" s="3" t="s">
        <v>325</v>
      </c>
      <c r="D60" s="4">
        <v>1500</v>
      </c>
    </row>
    <row r="61" spans="1:4" x14ac:dyDescent="0.25">
      <c r="A61" s="2" t="s">
        <v>414</v>
      </c>
      <c r="B61" s="3" t="s">
        <v>415</v>
      </c>
      <c r="C61" s="3" t="s">
        <v>325</v>
      </c>
      <c r="D61" s="4">
        <v>1260</v>
      </c>
    </row>
    <row r="62" spans="1:4" x14ac:dyDescent="0.25">
      <c r="A62" s="2" t="s">
        <v>402</v>
      </c>
      <c r="B62" s="3" t="s">
        <v>403</v>
      </c>
      <c r="C62" s="3" t="s">
        <v>325</v>
      </c>
      <c r="D62" s="4">
        <v>1200</v>
      </c>
    </row>
    <row r="63" spans="1:4" x14ac:dyDescent="0.25">
      <c r="A63" s="2" t="s">
        <v>354</v>
      </c>
      <c r="B63" s="3" t="s">
        <v>355</v>
      </c>
      <c r="C63" s="3" t="s">
        <v>325</v>
      </c>
      <c r="D63" s="4">
        <v>1150</v>
      </c>
    </row>
    <row r="64" spans="1:4" x14ac:dyDescent="0.25">
      <c r="A64" s="2" t="s">
        <v>358</v>
      </c>
      <c r="B64" s="3" t="s">
        <v>359</v>
      </c>
      <c r="C64" s="3" t="s">
        <v>325</v>
      </c>
      <c r="D64" s="4">
        <v>1150</v>
      </c>
    </row>
    <row r="65" spans="1:4" x14ac:dyDescent="0.25">
      <c r="A65" s="2" t="s">
        <v>366</v>
      </c>
      <c r="B65" s="3" t="s">
        <v>367</v>
      </c>
      <c r="C65" s="3" t="s">
        <v>325</v>
      </c>
      <c r="D65" s="4">
        <v>900</v>
      </c>
    </row>
    <row r="66" spans="1:4" x14ac:dyDescent="0.25">
      <c r="A66" s="2" t="s">
        <v>470</v>
      </c>
      <c r="B66" s="3" t="s">
        <v>471</v>
      </c>
      <c r="C66" s="3" t="s">
        <v>325</v>
      </c>
      <c r="D66" s="4">
        <v>700</v>
      </c>
    </row>
    <row r="67" spans="1:4" x14ac:dyDescent="0.25">
      <c r="A67" s="2" t="s">
        <v>326</v>
      </c>
      <c r="B67" s="3" t="s">
        <v>327</v>
      </c>
      <c r="C67" s="3" t="s">
        <v>325</v>
      </c>
      <c r="D67" s="4">
        <v>650</v>
      </c>
    </row>
    <row r="68" spans="1:4" x14ac:dyDescent="0.25">
      <c r="A68" s="2" t="s">
        <v>330</v>
      </c>
      <c r="B68" s="3" t="s">
        <v>331</v>
      </c>
      <c r="C68" s="3" t="s">
        <v>325</v>
      </c>
      <c r="D68" s="4">
        <v>600</v>
      </c>
    </row>
    <row r="69" spans="1:4" x14ac:dyDescent="0.25">
      <c r="A69" s="2" t="s">
        <v>398</v>
      </c>
      <c r="B69" s="3" t="s">
        <v>399</v>
      </c>
      <c r="C69" s="3" t="s">
        <v>325</v>
      </c>
      <c r="D69" s="4">
        <v>563</v>
      </c>
    </row>
    <row r="70" spans="1:4" x14ac:dyDescent="0.25">
      <c r="A70" s="2" t="s">
        <v>323</v>
      </c>
      <c r="B70" s="3" t="s">
        <v>324</v>
      </c>
      <c r="C70" s="3" t="s">
        <v>325</v>
      </c>
      <c r="D70" s="4">
        <v>500</v>
      </c>
    </row>
    <row r="71" spans="1:4" x14ac:dyDescent="0.25">
      <c r="A71" s="2" t="s">
        <v>332</v>
      </c>
      <c r="B71" s="3" t="s">
        <v>333</v>
      </c>
      <c r="C71" s="3" t="s">
        <v>325</v>
      </c>
      <c r="D71" s="4">
        <v>342</v>
      </c>
    </row>
    <row r="72" spans="1:4" x14ac:dyDescent="0.25">
      <c r="A72" s="2" t="s">
        <v>454</v>
      </c>
      <c r="B72" s="3" t="s">
        <v>455</v>
      </c>
      <c r="C72" s="3" t="s">
        <v>325</v>
      </c>
      <c r="D72" s="4">
        <v>251</v>
      </c>
    </row>
    <row r="73" spans="1:4" x14ac:dyDescent="0.25">
      <c r="A73" s="2" t="s">
        <v>362</v>
      </c>
      <c r="B73" s="3" t="s">
        <v>363</v>
      </c>
      <c r="C73" s="3" t="s">
        <v>325</v>
      </c>
      <c r="D73" s="4">
        <v>175</v>
      </c>
    </row>
    <row r="74" spans="1:4" x14ac:dyDescent="0.25">
      <c r="A74" s="2" t="s">
        <v>478</v>
      </c>
      <c r="B74" s="3" t="s">
        <v>479</v>
      </c>
      <c r="C74" s="3" t="s">
        <v>325</v>
      </c>
      <c r="D74" s="4">
        <v>165</v>
      </c>
    </row>
    <row r="75" spans="1:4" x14ac:dyDescent="0.25">
      <c r="A75" s="2" t="s">
        <v>350</v>
      </c>
      <c r="B75" s="3" t="s">
        <v>351</v>
      </c>
      <c r="C75" s="3" t="s">
        <v>325</v>
      </c>
      <c r="D75" s="4">
        <v>152</v>
      </c>
    </row>
    <row r="76" spans="1:4" x14ac:dyDescent="0.25">
      <c r="A76" s="2" t="s">
        <v>352</v>
      </c>
      <c r="B76" s="3" t="s">
        <v>353</v>
      </c>
      <c r="C76" s="3" t="s">
        <v>325</v>
      </c>
      <c r="D76" s="4">
        <v>150</v>
      </c>
    </row>
    <row r="77" spans="1:4" x14ac:dyDescent="0.25">
      <c r="A77" s="2" t="s">
        <v>340</v>
      </c>
      <c r="B77" s="3" t="s">
        <v>341</v>
      </c>
      <c r="C77" s="3" t="s">
        <v>325</v>
      </c>
      <c r="D77" s="4">
        <v>100</v>
      </c>
    </row>
    <row r="78" spans="1:4" x14ac:dyDescent="0.25">
      <c r="A78" s="2" t="s">
        <v>364</v>
      </c>
      <c r="B78" s="3" t="s">
        <v>365</v>
      </c>
      <c r="C78" s="3" t="s">
        <v>325</v>
      </c>
      <c r="D78" s="4">
        <v>100</v>
      </c>
    </row>
    <row r="79" spans="1:4" x14ac:dyDescent="0.25">
      <c r="A79" s="2" t="s">
        <v>448</v>
      </c>
      <c r="B79" s="3" t="s">
        <v>449</v>
      </c>
      <c r="C79" s="3" t="s">
        <v>325</v>
      </c>
      <c r="D79" s="4">
        <v>28</v>
      </c>
    </row>
  </sheetData>
  <sortState ref="A2:D79">
    <sortCondition descending="1" ref="D2:D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 закупочных ценах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2022-05-11T04:56:58Z</dcterms:created>
  <dcterms:modified xsi:type="dcterms:W3CDTF">2022-05-13T04:33:41Z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